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28599\Downloads\"/>
    </mc:Choice>
  </mc:AlternateContent>
  <bookViews>
    <workbookView xWindow="0" yWindow="0" windowWidth="20490" windowHeight="7020" firstSheet="2" activeTab="8"/>
  </bookViews>
  <sheets>
    <sheet name="list &amp; instructions" sheetId="6" state="hidden" r:id="rId1"/>
    <sheet name="ACT Reporting Outcome Template" sheetId="7" state="hidden" r:id="rId2"/>
    <sheet name="ACT Reporting Totals" sheetId="3" r:id="rId3"/>
    <sheet name="Total Aggregate" sheetId="12" r:id="rId4"/>
    <sheet name="HB" sheetId="17" r:id="rId5"/>
    <sheet name="LHCC" sheetId="16" r:id="rId6"/>
    <sheet name="ABH" sheetId="15" r:id="rId7"/>
    <sheet name="ACLA" sheetId="14" r:id="rId8"/>
    <sheet name="UHC" sheetId="13" r:id="rId9"/>
    <sheet name="Instructions" sheetId="9" r:id="rId10"/>
    <sheet name="Work Sheet" sheetId="8" r:id="rId11"/>
  </sheets>
  <definedNames>
    <definedName name="_xlnm._FilterDatabase" localSheetId="6" hidden="1">ABH!$A$11:$AL$26</definedName>
    <definedName name="_xlnm._FilterDatabase" localSheetId="7" hidden="1">ACLA!$A$11:$AL$26</definedName>
    <definedName name="_xlnm._FilterDatabase" localSheetId="2" hidden="1">'ACT Reporting Totals'!$A$11:$AL$26</definedName>
    <definedName name="_xlnm._FilterDatabase" localSheetId="4" hidden="1">HB!$A$11:$AL$26</definedName>
    <definedName name="_xlnm._FilterDatabase" localSheetId="5" hidden="1">LHCC!$A$11:$AL$26</definedName>
    <definedName name="_xlnm._FilterDatabase" localSheetId="8" hidden="1">UHC!$A$11:$AL$26</definedName>
    <definedName name="Input" localSheetId="6">ABH!$A$12:$AL$140</definedName>
    <definedName name="Input" localSheetId="7">ACLA!$A$12:$AL$140</definedName>
    <definedName name="Input" localSheetId="4">HB!$A$12:$AL$140</definedName>
    <definedName name="Input" localSheetId="5">LHCC!$A$12:$AL$140</definedName>
    <definedName name="Input" localSheetId="8">UHC!$A$12:$AL$140</definedName>
    <definedName name="Input">'ACT Reporting Totals'!$A$12:$AL$140</definedName>
    <definedName name="Input2" localSheetId="6">ABH!$C$4:$C$8</definedName>
    <definedName name="Input2" localSheetId="7">ACLA!$C$4:$C$8</definedName>
    <definedName name="Input2" localSheetId="4">HB!$C$4:$C$8</definedName>
    <definedName name="Input2" localSheetId="5">LHCC!$C$4:$C$8</definedName>
    <definedName name="Input2" localSheetId="8">UHC!$C$4:$C$8</definedName>
    <definedName name="Input2">'ACT Reporting Totals'!$C$4:$C$8</definedName>
    <definedName name="Input3" localSheetId="6">ABH!$F$4</definedName>
    <definedName name="Input3" localSheetId="7">ACLA!$F$4</definedName>
    <definedName name="Input3" localSheetId="4">HB!$F$4</definedName>
    <definedName name="Input3" localSheetId="5">LHCC!$F$4</definedName>
    <definedName name="Input3" localSheetId="8">UHC!$F$4</definedName>
    <definedName name="Input3">'ACT Reporting Totals'!$F$4</definedName>
    <definedName name="Input4" localSheetId="6">ABH!$B$2</definedName>
    <definedName name="Input4" localSheetId="7">ACLA!$B$2</definedName>
    <definedName name="Input4" localSheetId="4">HB!$B$2</definedName>
    <definedName name="Input4" localSheetId="5">LHCC!$B$2</definedName>
    <definedName name="Input4" localSheetId="8">UHC!$B$2</definedName>
    <definedName name="Input4">'ACT Reporting Totals'!$B$2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7" i="13" l="1"/>
  <c r="AP7" i="14"/>
  <c r="AP7" i="15"/>
  <c r="AP7" i="16"/>
  <c r="AP7" i="17"/>
  <c r="AP7" i="3"/>
  <c r="AS12" i="13" l="1"/>
  <c r="AS13" i="13"/>
  <c r="AS14" i="13"/>
  <c r="AS15" i="13"/>
  <c r="AP16" i="13"/>
  <c r="AP15" i="13"/>
  <c r="AP14" i="13"/>
  <c r="AP13" i="13"/>
  <c r="AP12" i="13"/>
  <c r="AP11" i="13"/>
  <c r="AS11" i="13"/>
  <c r="AS3" i="13"/>
  <c r="AS4" i="13"/>
  <c r="AS5" i="13"/>
  <c r="AS6" i="13"/>
  <c r="AS7" i="13"/>
  <c r="AS8" i="13"/>
  <c r="AS9" i="13"/>
  <c r="AS10" i="13"/>
  <c r="AP10" i="13"/>
  <c r="AP9" i="13"/>
  <c r="AP8" i="13"/>
  <c r="AP6" i="13"/>
  <c r="AP5" i="13"/>
  <c r="AP4" i="13"/>
  <c r="AP3" i="13"/>
  <c r="AP11" i="14"/>
  <c r="AP12" i="14"/>
  <c r="AP13" i="14"/>
  <c r="AP14" i="14"/>
  <c r="AP15" i="14"/>
  <c r="AS15" i="14"/>
  <c r="AS14" i="14"/>
  <c r="AS13" i="14"/>
  <c r="AS12" i="14"/>
  <c r="AS11" i="14"/>
  <c r="AS3" i="14"/>
  <c r="AS4" i="14"/>
  <c r="AS5" i="14"/>
  <c r="AS6" i="14"/>
  <c r="AS7" i="14"/>
  <c r="AS8" i="14"/>
  <c r="AS9" i="14"/>
  <c r="AS10" i="14"/>
  <c r="AP10" i="14"/>
  <c r="AP9" i="14"/>
  <c r="AP8" i="14"/>
  <c r="AP6" i="14"/>
  <c r="AP5" i="14"/>
  <c r="AP4" i="14"/>
  <c r="AP3" i="14"/>
  <c r="AS11" i="15"/>
  <c r="AS12" i="15"/>
  <c r="AS13" i="15"/>
  <c r="AS14" i="15"/>
  <c r="AS15" i="15"/>
  <c r="AP16" i="15"/>
  <c r="AP15" i="15"/>
  <c r="AP14" i="15"/>
  <c r="AP13" i="15"/>
  <c r="AP12" i="15"/>
  <c r="AP11" i="15"/>
  <c r="AS7" i="15"/>
  <c r="AS3" i="15"/>
  <c r="AS4" i="15"/>
  <c r="AS5" i="15"/>
  <c r="AS6" i="15"/>
  <c r="AS8" i="15"/>
  <c r="AS9" i="15"/>
  <c r="AS10" i="15"/>
  <c r="AP10" i="15"/>
  <c r="AP9" i="15"/>
  <c r="AP8" i="15"/>
  <c r="AP6" i="15"/>
  <c r="AP5" i="15"/>
  <c r="AP4" i="15"/>
  <c r="AP3" i="15"/>
  <c r="AS3" i="16"/>
  <c r="AS4" i="16"/>
  <c r="AS5" i="16"/>
  <c r="AS6" i="16"/>
  <c r="AS7" i="16"/>
  <c r="AS8" i="16"/>
  <c r="AS9" i="16"/>
  <c r="AP9" i="16"/>
  <c r="AP8" i="16"/>
  <c r="AP6" i="16"/>
  <c r="AP5" i="16"/>
  <c r="AP4" i="16"/>
  <c r="AP3" i="16"/>
  <c r="AS15" i="16"/>
  <c r="AS14" i="16"/>
  <c r="AS13" i="16"/>
  <c r="AS12" i="16"/>
  <c r="AS11" i="16"/>
  <c r="AS10" i="16"/>
  <c r="AP10" i="16"/>
  <c r="AP11" i="16"/>
  <c r="AP12" i="16"/>
  <c r="AP13" i="16"/>
  <c r="AP14" i="16"/>
  <c r="AP15" i="16"/>
  <c r="AP16" i="17"/>
  <c r="AS15" i="17"/>
  <c r="AP15" i="17"/>
  <c r="AS14" i="17"/>
  <c r="AP14" i="17"/>
  <c r="AS13" i="17"/>
  <c r="AP13" i="17"/>
  <c r="AS12" i="17"/>
  <c r="AP12" i="17"/>
  <c r="AS11" i="17"/>
  <c r="AP11" i="17"/>
  <c r="AS3" i="17"/>
  <c r="AS4" i="17"/>
  <c r="AS5" i="17"/>
  <c r="AS6" i="17"/>
  <c r="AS7" i="17"/>
  <c r="AS8" i="17"/>
  <c r="AS9" i="17"/>
  <c r="AS10" i="17"/>
  <c r="AP10" i="17"/>
  <c r="AP9" i="17"/>
  <c r="AP8" i="17"/>
  <c r="AP6" i="17"/>
  <c r="AP5" i="17"/>
  <c r="AP4" i="17"/>
  <c r="AP3" i="17"/>
  <c r="AS15" i="3"/>
  <c r="AS14" i="3"/>
  <c r="AS13" i="3"/>
  <c r="AS12" i="3"/>
  <c r="AS11" i="3"/>
  <c r="AS10" i="3"/>
  <c r="AS9" i="3"/>
  <c r="AS8" i="3"/>
  <c r="AS7" i="3"/>
  <c r="AS6" i="3"/>
  <c r="AS5" i="3"/>
  <c r="AS4" i="3"/>
  <c r="AS3" i="3"/>
  <c r="AP5" i="3"/>
  <c r="AP4" i="3"/>
  <c r="AP3" i="3"/>
  <c r="AP6" i="3"/>
  <c r="B6" i="12" s="1"/>
  <c r="B7" i="12"/>
  <c r="AP8" i="3"/>
  <c r="B8" i="12" s="1"/>
  <c r="AP9" i="3"/>
  <c r="B9" i="12" s="1"/>
  <c r="AP10" i="3"/>
  <c r="B10" i="12" s="1"/>
  <c r="AP11" i="3"/>
  <c r="AP12" i="3"/>
  <c r="B12" i="12" s="1"/>
  <c r="AP13" i="3"/>
  <c r="B13" i="12" s="1"/>
  <c r="AP14" i="3"/>
  <c r="B14" i="12" s="1"/>
  <c r="AP15" i="3"/>
  <c r="B11" i="12"/>
  <c r="AS16" i="13" l="1"/>
  <c r="AP16" i="14"/>
  <c r="AS16" i="14"/>
  <c r="AS16" i="15"/>
  <c r="AP16" i="16"/>
  <c r="AS16" i="17"/>
  <c r="AS16" i="16"/>
  <c r="B15" i="12"/>
  <c r="E15" i="12"/>
  <c r="E14" i="12"/>
  <c r="E12" i="12"/>
  <c r="E13" i="12"/>
  <c r="E11" i="12"/>
  <c r="B5" i="12" l="1"/>
  <c r="B4" i="12"/>
  <c r="B3" i="12" l="1"/>
  <c r="AP16" i="3"/>
  <c r="B16" i="12" s="1"/>
  <c r="E10" i="12"/>
  <c r="E9" i="12"/>
  <c r="E8" i="12"/>
  <c r="E7" i="12"/>
  <c r="E6" i="12"/>
  <c r="E5" i="12"/>
  <c r="E4" i="12"/>
  <c r="AS16" i="3" l="1"/>
  <c r="E16" i="12" s="1"/>
  <c r="E3" i="12"/>
  <c r="AG259" i="7"/>
  <c r="AG258" i="7"/>
  <c r="AH257" i="7"/>
  <c r="AG257" i="7"/>
  <c r="AH256" i="7"/>
  <c r="AG256" i="7"/>
  <c r="AH255" i="7"/>
  <c r="AG255" i="7"/>
  <c r="AH254" i="7"/>
  <c r="AG254" i="7"/>
  <c r="AH253" i="7"/>
  <c r="AG253" i="7"/>
  <c r="AH252" i="7"/>
  <c r="AG252" i="7"/>
  <c r="AH251" i="7"/>
  <c r="AG251" i="7"/>
  <c r="AH250" i="7"/>
  <c r="AG250" i="7"/>
  <c r="AH249" i="7"/>
  <c r="AG249" i="7"/>
  <c r="AH248" i="7"/>
  <c r="AG248" i="7"/>
  <c r="AH247" i="7"/>
  <c r="AG247" i="7"/>
  <c r="AH246" i="7"/>
  <c r="AG246" i="7"/>
  <c r="AH245" i="7"/>
  <c r="AG245" i="7"/>
  <c r="AH244" i="7"/>
  <c r="AG244" i="7"/>
  <c r="AH243" i="7"/>
  <c r="AG243" i="7"/>
  <c r="AH242" i="7"/>
  <c r="AG242" i="7"/>
  <c r="AH241" i="7"/>
  <c r="AG241" i="7"/>
  <c r="AH240" i="7"/>
  <c r="AG240" i="7"/>
  <c r="AH239" i="7"/>
  <c r="AG239" i="7"/>
  <c r="AH238" i="7"/>
  <c r="AG238" i="7"/>
  <c r="AH237" i="7"/>
  <c r="AG237" i="7"/>
  <c r="AH236" i="7"/>
  <c r="AG236" i="7"/>
  <c r="AH235" i="7"/>
  <c r="AG235" i="7"/>
  <c r="AH234" i="7"/>
  <c r="AG234" i="7"/>
  <c r="AH233" i="7"/>
  <c r="AG233" i="7"/>
  <c r="AH232" i="7"/>
  <c r="AG232" i="7"/>
  <c r="AH231" i="7"/>
  <c r="AG231" i="7"/>
  <c r="AH230" i="7"/>
  <c r="AG230" i="7"/>
  <c r="AH229" i="7"/>
  <c r="AG229" i="7"/>
  <c r="AH228" i="7"/>
  <c r="AG228" i="7"/>
  <c r="AH227" i="7"/>
  <c r="AG227" i="7"/>
  <c r="AH226" i="7"/>
  <c r="AG226" i="7"/>
  <c r="AH225" i="7"/>
  <c r="AG225" i="7"/>
  <c r="AH224" i="7"/>
  <c r="AG224" i="7"/>
  <c r="AH223" i="7"/>
  <c r="AG223" i="7"/>
  <c r="AH222" i="7"/>
  <c r="AG222" i="7"/>
  <c r="AH221" i="7"/>
  <c r="AG221" i="7"/>
  <c r="AH220" i="7"/>
  <c r="AG220" i="7"/>
  <c r="AH219" i="7"/>
  <c r="AG219" i="7"/>
  <c r="AH218" i="7"/>
  <c r="AG218" i="7"/>
  <c r="AH217" i="7"/>
  <c r="AG217" i="7"/>
  <c r="AH216" i="7"/>
  <c r="AG216" i="7"/>
  <c r="AH215" i="7"/>
  <c r="AG215" i="7"/>
  <c r="AH214" i="7"/>
  <c r="AG214" i="7"/>
  <c r="AH213" i="7"/>
  <c r="AG213" i="7"/>
  <c r="AH212" i="7"/>
  <c r="AG212" i="7"/>
  <c r="AH211" i="7"/>
  <c r="AG211" i="7"/>
  <c r="AH210" i="7"/>
  <c r="AG210" i="7"/>
  <c r="AH209" i="7"/>
  <c r="AG209" i="7"/>
  <c r="AH208" i="7"/>
  <c r="AG208" i="7"/>
  <c r="AH207" i="7"/>
  <c r="AG207" i="7"/>
  <c r="AH206" i="7"/>
  <c r="AG206" i="7"/>
  <c r="AH205" i="7"/>
  <c r="AG205" i="7"/>
  <c r="AH204" i="7"/>
  <c r="AG204" i="7"/>
  <c r="AH203" i="7"/>
  <c r="AG203" i="7"/>
  <c r="AH202" i="7"/>
  <c r="AG202" i="7"/>
  <c r="AH201" i="7"/>
  <c r="AG201" i="7"/>
  <c r="AH200" i="7"/>
  <c r="AG200" i="7"/>
  <c r="AH199" i="7"/>
  <c r="AG199" i="7"/>
  <c r="AH198" i="7"/>
  <c r="AG198" i="7"/>
  <c r="AH197" i="7"/>
  <c r="AG197" i="7"/>
  <c r="AH196" i="7"/>
  <c r="AG196" i="7"/>
  <c r="AH195" i="7"/>
  <c r="AG195" i="7"/>
  <c r="AH194" i="7"/>
  <c r="AG194" i="7"/>
  <c r="AH193" i="7"/>
  <c r="AG193" i="7"/>
  <c r="AH192" i="7"/>
  <c r="AG192" i="7"/>
  <c r="AH191" i="7"/>
  <c r="AG191" i="7"/>
  <c r="AH190" i="7"/>
  <c r="AG190" i="7"/>
  <c r="AH189" i="7"/>
  <c r="AG189" i="7"/>
  <c r="AH188" i="7"/>
  <c r="AG188" i="7"/>
  <c r="AH187" i="7"/>
  <c r="AG187" i="7"/>
  <c r="AH186" i="7"/>
  <c r="AG186" i="7"/>
  <c r="AH185" i="7"/>
  <c r="AG185" i="7"/>
  <c r="AH184" i="7"/>
  <c r="AG184" i="7"/>
  <c r="AH183" i="7"/>
  <c r="AG183" i="7"/>
  <c r="AH182" i="7"/>
  <c r="AG182" i="7"/>
  <c r="AH181" i="7"/>
  <c r="AG181" i="7"/>
  <c r="AH180" i="7"/>
  <c r="AG180" i="7"/>
  <c r="AH179" i="7"/>
  <c r="AG179" i="7"/>
  <c r="AH178" i="7"/>
  <c r="AG178" i="7"/>
  <c r="AH177" i="7"/>
  <c r="AG177" i="7"/>
  <c r="AH176" i="7"/>
  <c r="AG176" i="7"/>
  <c r="AH175" i="7"/>
  <c r="AG175" i="7"/>
  <c r="AH174" i="7"/>
  <c r="AG174" i="7"/>
  <c r="AH173" i="7"/>
  <c r="AG173" i="7"/>
  <c r="AH172" i="7"/>
  <c r="AG172" i="7"/>
  <c r="AH171" i="7"/>
  <c r="AG171" i="7"/>
  <c r="AH170" i="7"/>
  <c r="AG170" i="7"/>
  <c r="AH169" i="7"/>
  <c r="AG169" i="7"/>
  <c r="AH168" i="7"/>
  <c r="AG168" i="7"/>
  <c r="AH167" i="7"/>
  <c r="AG167" i="7"/>
  <c r="AH166" i="7"/>
  <c r="AG166" i="7"/>
  <c r="AH165" i="7"/>
  <c r="AG165" i="7"/>
  <c r="AH164" i="7"/>
  <c r="AG164" i="7"/>
  <c r="AH163" i="7"/>
  <c r="AG163" i="7"/>
  <c r="AH162" i="7"/>
  <c r="AG162" i="7"/>
  <c r="AH161" i="7"/>
  <c r="AG161" i="7"/>
  <c r="AH160" i="7"/>
  <c r="AG160" i="7"/>
  <c r="AH159" i="7"/>
  <c r="AG159" i="7"/>
  <c r="AH158" i="7"/>
  <c r="AG158" i="7"/>
  <c r="AH157" i="7"/>
  <c r="AG157" i="7"/>
  <c r="AH156" i="7"/>
  <c r="AG156" i="7"/>
  <c r="AH155" i="7"/>
  <c r="AG155" i="7"/>
  <c r="AH154" i="7"/>
  <c r="AG154" i="7"/>
  <c r="AH153" i="7"/>
  <c r="AG153" i="7"/>
  <c r="AH152" i="7"/>
  <c r="AG152" i="7"/>
  <c r="AH151" i="7"/>
  <c r="AG151" i="7"/>
  <c r="AH150" i="7"/>
  <c r="AG150" i="7"/>
  <c r="AH149" i="7"/>
  <c r="AG149" i="7"/>
  <c r="AH148" i="7"/>
  <c r="AG148" i="7"/>
  <c r="AH147" i="7"/>
  <c r="AG147" i="7"/>
  <c r="AH146" i="7"/>
  <c r="AG146" i="7"/>
  <c r="AH145" i="7"/>
  <c r="AG145" i="7"/>
  <c r="AH144" i="7"/>
  <c r="AG144" i="7"/>
  <c r="AH143" i="7"/>
  <c r="AG143" i="7"/>
  <c r="AH142" i="7"/>
  <c r="AG142" i="7"/>
  <c r="AH141" i="7"/>
  <c r="AG141" i="7"/>
  <c r="AH140" i="7"/>
  <c r="AG140" i="7"/>
  <c r="AH139" i="7"/>
  <c r="AG139" i="7"/>
  <c r="AH138" i="7"/>
  <c r="AG138" i="7"/>
  <c r="AH137" i="7"/>
  <c r="AG137" i="7"/>
  <c r="AH136" i="7"/>
  <c r="AG136" i="7"/>
  <c r="AH135" i="7"/>
  <c r="AG135" i="7"/>
  <c r="AH134" i="7"/>
  <c r="AG134" i="7"/>
  <c r="AH133" i="7"/>
  <c r="AG133" i="7"/>
  <c r="AH132" i="7"/>
  <c r="AG132" i="7"/>
  <c r="AH131" i="7"/>
  <c r="AG131" i="7"/>
  <c r="AH130" i="7"/>
  <c r="AG130" i="7"/>
  <c r="AH129" i="7"/>
  <c r="AG129" i="7"/>
  <c r="AH128" i="7"/>
  <c r="AG128" i="7"/>
  <c r="AH127" i="7"/>
  <c r="AG127" i="7"/>
  <c r="AH126" i="7"/>
  <c r="AG126" i="7"/>
  <c r="AH125" i="7"/>
  <c r="AG125" i="7"/>
  <c r="AH124" i="7"/>
  <c r="AG124" i="7"/>
  <c r="AH123" i="7"/>
  <c r="AG123" i="7"/>
  <c r="AH122" i="7"/>
  <c r="AG122" i="7"/>
  <c r="AH121" i="7"/>
  <c r="AG121" i="7"/>
  <c r="AH120" i="7"/>
  <c r="AG120" i="7"/>
  <c r="AH119" i="7"/>
  <c r="AG119" i="7"/>
  <c r="AH118" i="7"/>
  <c r="AG118" i="7"/>
  <c r="AH117" i="7"/>
  <c r="AG117" i="7"/>
  <c r="AH116" i="7"/>
  <c r="AG116" i="7"/>
  <c r="AH115" i="7"/>
  <c r="AG115" i="7"/>
  <c r="AH114" i="7"/>
  <c r="AG114" i="7"/>
  <c r="AH113" i="7"/>
  <c r="AG113" i="7"/>
  <c r="AH112" i="7"/>
  <c r="AG112" i="7"/>
  <c r="AH111" i="7"/>
  <c r="AG111" i="7"/>
  <c r="AH110" i="7"/>
  <c r="AG110" i="7"/>
  <c r="AH109" i="7"/>
  <c r="AG109" i="7"/>
  <c r="AH108" i="7"/>
  <c r="AG108" i="7"/>
  <c r="AH107" i="7"/>
  <c r="AG107" i="7"/>
  <c r="AH106" i="7"/>
  <c r="AG106" i="7"/>
  <c r="AH105" i="7"/>
  <c r="AG105" i="7"/>
  <c r="AH104" i="7"/>
  <c r="AG104" i="7"/>
  <c r="AH103" i="7"/>
  <c r="AG103" i="7"/>
  <c r="AH102" i="7"/>
  <c r="AG102" i="7"/>
  <c r="AH101" i="7"/>
  <c r="AG101" i="7"/>
  <c r="AH100" i="7"/>
  <c r="AG100" i="7"/>
  <c r="AH99" i="7"/>
  <c r="AG99" i="7"/>
  <c r="AH98" i="7"/>
  <c r="AG98" i="7"/>
  <c r="AH97" i="7"/>
  <c r="AG97" i="7"/>
  <c r="AH96" i="7"/>
  <c r="AG96" i="7"/>
  <c r="AH95" i="7"/>
  <c r="AG95" i="7"/>
  <c r="AH94" i="7"/>
  <c r="AG94" i="7"/>
  <c r="AH93" i="7"/>
  <c r="AG93" i="7"/>
  <c r="AH92" i="7"/>
  <c r="AG92" i="7"/>
  <c r="AH91" i="7"/>
  <c r="AG91" i="7"/>
  <c r="AH90" i="7"/>
  <c r="AG90" i="7"/>
  <c r="AH89" i="7"/>
  <c r="AG89" i="7"/>
  <c r="AH88" i="7"/>
  <c r="AG88" i="7"/>
  <c r="AH87" i="7"/>
  <c r="AG87" i="7"/>
  <c r="AH86" i="7"/>
  <c r="AG86" i="7"/>
  <c r="AH85" i="7"/>
  <c r="AG85" i="7"/>
  <c r="AH84" i="7"/>
  <c r="AG84" i="7"/>
  <c r="AH83" i="7"/>
  <c r="AG83" i="7"/>
  <c r="AH82" i="7"/>
  <c r="AG82" i="7"/>
  <c r="AH81" i="7"/>
  <c r="AG81" i="7"/>
  <c r="AH80" i="7"/>
  <c r="AG80" i="7"/>
  <c r="AH79" i="7"/>
  <c r="AG79" i="7"/>
  <c r="AH78" i="7"/>
  <c r="AG78" i="7"/>
  <c r="AH77" i="7"/>
  <c r="AG77" i="7"/>
  <c r="AH76" i="7"/>
  <c r="AG76" i="7"/>
  <c r="AH75" i="7"/>
  <c r="AG75" i="7"/>
  <c r="AH74" i="7"/>
  <c r="AG74" i="7"/>
  <c r="AH73" i="7"/>
  <c r="AG73" i="7"/>
  <c r="AH72" i="7"/>
  <c r="AG72" i="7"/>
  <c r="AH71" i="7"/>
  <c r="AG71" i="7"/>
  <c r="AH70" i="7"/>
  <c r="AG70" i="7"/>
  <c r="AH69" i="7"/>
  <c r="AG69" i="7"/>
  <c r="AH68" i="7"/>
  <c r="AG68" i="7"/>
  <c r="AH67" i="7"/>
  <c r="AG67" i="7"/>
  <c r="AH66" i="7"/>
  <c r="AG66" i="7"/>
  <c r="AH65" i="7"/>
  <c r="AG65" i="7"/>
  <c r="AH64" i="7"/>
  <c r="AG64" i="7"/>
  <c r="AH63" i="7"/>
  <c r="AG63" i="7"/>
  <c r="AH62" i="7"/>
  <c r="AG62" i="7"/>
  <c r="AH61" i="7"/>
  <c r="AG61" i="7"/>
  <c r="AH60" i="7"/>
  <c r="AG60" i="7"/>
  <c r="AH59" i="7"/>
  <c r="AG59" i="7"/>
  <c r="AH58" i="7"/>
  <c r="AG58" i="7"/>
  <c r="AH57" i="7"/>
  <c r="AG57" i="7"/>
  <c r="AH56" i="7"/>
  <c r="AG56" i="7"/>
  <c r="AH55" i="7"/>
  <c r="AG55" i="7"/>
  <c r="AH54" i="7"/>
  <c r="AG54" i="7"/>
  <c r="AH53" i="7"/>
  <c r="AG53" i="7"/>
  <c r="AH52" i="7"/>
  <c r="AG52" i="7"/>
  <c r="AH51" i="7"/>
  <c r="AG51" i="7"/>
  <c r="AH50" i="7"/>
  <c r="AG50" i="7"/>
  <c r="AH49" i="7"/>
  <c r="AG49" i="7"/>
  <c r="AH48" i="7"/>
  <c r="AG48" i="7"/>
  <c r="AH47" i="7"/>
  <c r="AG47" i="7"/>
  <c r="AH46" i="7"/>
  <c r="AG46" i="7"/>
  <c r="AH45" i="7"/>
  <c r="AG45" i="7"/>
  <c r="AH44" i="7"/>
  <c r="AG44" i="7"/>
  <c r="AH43" i="7"/>
  <c r="AG43" i="7"/>
  <c r="AH42" i="7"/>
  <c r="AG42" i="7"/>
  <c r="AH41" i="7"/>
  <c r="AG41" i="7"/>
  <c r="AH40" i="7"/>
  <c r="AG40" i="7"/>
  <c r="AH39" i="7"/>
  <c r="AG39" i="7"/>
  <c r="AH38" i="7"/>
  <c r="AG38" i="7"/>
  <c r="AH37" i="7"/>
  <c r="AG37" i="7"/>
  <c r="AH36" i="7"/>
  <c r="AG36" i="7"/>
  <c r="AH35" i="7"/>
  <c r="AG35" i="7"/>
  <c r="AH34" i="7"/>
  <c r="AG34" i="7"/>
  <c r="AH33" i="7"/>
  <c r="AG33" i="7"/>
  <c r="AH32" i="7"/>
  <c r="AG32" i="7"/>
  <c r="AH31" i="7"/>
  <c r="AG31" i="7"/>
  <c r="AH30" i="7"/>
  <c r="AG30" i="7"/>
  <c r="AH29" i="7"/>
  <c r="AG29" i="7"/>
  <c r="AH28" i="7"/>
  <c r="AG28" i="7"/>
  <c r="AH27" i="7"/>
  <c r="AG27" i="7"/>
  <c r="AH26" i="7"/>
  <c r="AG26" i="7"/>
  <c r="AH25" i="7"/>
  <c r="AG25" i="7"/>
  <c r="AH24" i="7"/>
  <c r="AG24" i="7"/>
  <c r="AH23" i="7"/>
  <c r="AG23" i="7"/>
  <c r="AH22" i="7"/>
  <c r="AG22" i="7"/>
  <c r="AH21" i="7"/>
  <c r="AG21" i="7"/>
  <c r="AH20" i="7"/>
  <c r="AG20" i="7"/>
  <c r="AH19" i="7"/>
  <c r="AG19" i="7"/>
  <c r="AH18" i="7"/>
  <c r="AG18" i="7"/>
  <c r="AH17" i="7"/>
  <c r="AG17" i="7"/>
  <c r="AH16" i="7"/>
  <c r="AG16" i="7"/>
  <c r="AR15" i="7"/>
  <c r="AQ15" i="7"/>
  <c r="AH15" i="7"/>
  <c r="AG15" i="7"/>
  <c r="AR14" i="7"/>
  <c r="AQ14" i="7"/>
  <c r="AH14" i="7"/>
  <c r="AG14" i="7"/>
  <c r="AU13" i="7"/>
  <c r="AR13" i="7"/>
  <c r="AQ13" i="7"/>
  <c r="AH13" i="7"/>
  <c r="AG13" i="7"/>
  <c r="AU12" i="7"/>
  <c r="AR12" i="7"/>
  <c r="AQ12" i="7"/>
  <c r="AH12" i="7"/>
  <c r="AG12" i="7"/>
  <c r="AU11" i="7"/>
  <c r="AR11" i="7"/>
  <c r="AQ11" i="7"/>
  <c r="AU10" i="7"/>
  <c r="AR10" i="7"/>
  <c r="AQ10" i="7"/>
  <c r="AU9" i="7"/>
  <c r="AR9" i="7"/>
  <c r="AQ9" i="7"/>
  <c r="AU8" i="7"/>
  <c r="AR8" i="7"/>
  <c r="AQ8" i="7"/>
  <c r="AU7" i="7"/>
  <c r="AR7" i="7"/>
  <c r="AQ7" i="7"/>
  <c r="AU6" i="7"/>
  <c r="AR6" i="7"/>
  <c r="AQ6" i="7"/>
  <c r="AU5" i="7"/>
  <c r="AR5" i="7"/>
  <c r="AQ5" i="7"/>
  <c r="AU4" i="7"/>
  <c r="AR4" i="7"/>
  <c r="AQ4" i="7"/>
  <c r="AU3" i="7"/>
  <c r="AR3" i="7"/>
  <c r="AR16" i="7" s="1"/>
  <c r="AQ3" i="7"/>
  <c r="AQ16" i="7" l="1"/>
</calcChain>
</file>

<file path=xl/comments1.xml><?xml version="1.0" encoding="utf-8"?>
<comments xmlns="http://schemas.openxmlformats.org/spreadsheetml/2006/main">
  <authors>
    <author>State of Louisiana</author>
  </authors>
  <commentList>
    <comment ref="D1" authorId="0" shapeId="0">
      <text>
        <r>
          <rPr>
            <b/>
            <sz val="9"/>
            <color indexed="81"/>
            <rFont val="Tahoma"/>
            <family val="2"/>
          </rPr>
          <t>State of Louisiana: ACT Reporting Totals Tab - Master List of ALL members served across all 5 MCOs; this tab can be used to copy and paste data into the individual MCO tabs for final submission to each MCO. Once all data is entered, recommend transferring data from the MCO Only section to the Total Aggregate tab prior to sorting and extracting MCO-specific data into the various tabs.</t>
        </r>
        <r>
          <rPr>
            <sz val="9"/>
            <color indexed="81"/>
            <rFont val="Tahoma"/>
            <family val="2"/>
          </rPr>
          <t xml:space="preserve">
-when sorting and inputting data into each MCO tab, first filter by MCO in column A.  this occurs by clicking on the arrow in cell A11, deselecting "select all" and selecting the appropriate MCO, and clicking OK.
-once the data is filtered, reflecting only the MCO selected, highight all cells with data beginning with the first row after the title row (which is row 11) through the last row in which data appears. This highlight should include column A through column AM. Right click to copy data.  
-open the MCO tab in which you want to paste the data; -right click on cell A12 of that tab, and select the normal paste function (clipboard with blank white paper).</t>
        </r>
      </text>
    </comment>
    <comment ref="AO1" authorId="0" shapeId="0">
      <text>
        <r>
          <rPr>
            <b/>
            <sz val="9"/>
            <color indexed="81"/>
            <rFont val="Tahoma"/>
            <charset val="1"/>
          </rPr>
          <t>State of Louisiana: data from this section of the ACT Reporting Totals tab can be used to cut and paste data into the Total Aggregate tab for final submission to each MCO. In order to ensure full representation of all members across MCOs, the below steps should occur prior to filtering by MCO to paste data into the respective tab for final submission.</t>
        </r>
        <r>
          <rPr>
            <sz val="9"/>
            <color indexed="81"/>
            <rFont val="Tahoma"/>
            <charset val="1"/>
          </rPr>
          <t xml:space="preserve">
Copy and paste data from AP3 through AP16 by right clicking and dragging the cursor through the cells to highlight them
-Once highlighted, right click and select copy
-Once copied, open the Total Aggregate tab, highlight cells AP3 through AP16
-right click, and paste data using the values only function (clip board with the numbers 123) 
-once complete, repeat process outlined above for cells AS3 through AS16</t>
        </r>
      </text>
    </comment>
    <comment ref="D9" authorId="0" shapeId="0">
      <text>
        <r>
          <rPr>
            <b/>
            <sz val="9"/>
            <color indexed="81"/>
            <rFont val="Tahoma"/>
            <charset val="1"/>
          </rPr>
          <t>State of Louisiana:</t>
        </r>
        <r>
          <rPr>
            <sz val="9"/>
            <color indexed="81"/>
            <rFont val="Tahoma"/>
            <charset val="1"/>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charset val="1"/>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2.xml><?xml version="1.0" encoding="utf-8"?>
<comments xmlns="http://schemas.openxmlformats.org/spreadsheetml/2006/main">
  <authors>
    <author>State of Louisiana</author>
  </authors>
  <commentList>
    <comment ref="E1" authorId="0" shapeId="0">
      <text>
        <r>
          <rPr>
            <b/>
            <sz val="9"/>
            <color indexed="81"/>
            <rFont val="Tahoma"/>
            <charset val="1"/>
          </rPr>
          <t xml:space="preserve">State of Louisiana: 
</t>
        </r>
        <r>
          <rPr>
            <sz val="9"/>
            <color indexed="81"/>
            <rFont val="Tahoma"/>
            <family val="2"/>
          </rPr>
          <t>Data from the MCO Only section of the ACT Reporting Totals tab (reflecting a Master List of all members across 5 MCOs) should be cut and pasted here.  This tab, reflecting data from the entire ACT team membership across all 5 MCOs, should be included in the submission of MCO-level data to the MCO</t>
        </r>
      </text>
    </comment>
  </commentList>
</comments>
</file>

<file path=xl/comments3.xml><?xml version="1.0" encoding="utf-8"?>
<comments xmlns="http://schemas.openxmlformats.org/spreadsheetml/2006/main">
  <authors>
    <author>State of Louisiana</author>
  </authors>
  <commentList>
    <comment ref="D1" authorId="0" shapeId="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text>
        <r>
          <rPr>
            <b/>
            <sz val="9"/>
            <color indexed="81"/>
            <rFont val="Tahoma"/>
            <charset val="1"/>
          </rPr>
          <t>State of Louisiana:</t>
        </r>
        <r>
          <rPr>
            <sz val="9"/>
            <color indexed="81"/>
            <rFont val="Tahoma"/>
            <charset val="1"/>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charset val="1"/>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4.xml><?xml version="1.0" encoding="utf-8"?>
<comments xmlns="http://schemas.openxmlformats.org/spreadsheetml/2006/main">
  <authors>
    <author>State of Louisiana</author>
  </authors>
  <commentList>
    <comment ref="D1" authorId="0" shapeId="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text>
        <r>
          <rPr>
            <b/>
            <sz val="9"/>
            <color indexed="81"/>
            <rFont val="Tahoma"/>
            <charset val="1"/>
          </rPr>
          <t>State of Louisiana:</t>
        </r>
        <r>
          <rPr>
            <sz val="9"/>
            <color indexed="81"/>
            <rFont val="Tahoma"/>
            <charset val="1"/>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charset val="1"/>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5.xml><?xml version="1.0" encoding="utf-8"?>
<comments xmlns="http://schemas.openxmlformats.org/spreadsheetml/2006/main">
  <authors>
    <author>State of Louisiana</author>
  </authors>
  <commentList>
    <comment ref="D1" authorId="0" shapeId="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text>
        <r>
          <rPr>
            <b/>
            <sz val="9"/>
            <color indexed="81"/>
            <rFont val="Tahoma"/>
            <charset val="1"/>
          </rPr>
          <t>State of Louisiana:</t>
        </r>
        <r>
          <rPr>
            <sz val="9"/>
            <color indexed="81"/>
            <rFont val="Tahoma"/>
            <charset val="1"/>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charset val="1"/>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6.xml><?xml version="1.0" encoding="utf-8"?>
<comments xmlns="http://schemas.openxmlformats.org/spreadsheetml/2006/main">
  <authors>
    <author>State of Louisiana</author>
  </authors>
  <commentList>
    <comment ref="D1" authorId="0" shapeId="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text>
        <r>
          <rPr>
            <b/>
            <sz val="9"/>
            <color indexed="81"/>
            <rFont val="Tahoma"/>
            <charset val="1"/>
          </rPr>
          <t>State of Louisiana:</t>
        </r>
        <r>
          <rPr>
            <sz val="9"/>
            <color indexed="81"/>
            <rFont val="Tahoma"/>
            <charset val="1"/>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charset val="1"/>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comments7.xml><?xml version="1.0" encoding="utf-8"?>
<comments xmlns="http://schemas.openxmlformats.org/spreadsheetml/2006/main">
  <authors>
    <author>State of Louisiana</author>
  </authors>
  <commentList>
    <comment ref="D1" authorId="0" shapeId="0">
      <text>
        <r>
          <rPr>
            <b/>
            <sz val="9"/>
            <color indexed="81"/>
            <rFont val="Tahoma"/>
            <family val="2"/>
          </rPr>
          <t>State of Louisiana:</t>
        </r>
        <r>
          <rPr>
            <sz val="9"/>
            <color indexed="81"/>
            <rFont val="Tahoma"/>
            <family val="2"/>
          </rPr>
          <t xml:space="preserve">
-Report should be reflective of all members from a specific ACT team; provided to MCO sorted only by the members affiliated with that MCO.
-The file should be saved using the "save as" function with files being saved and named with the following format: organization name . team name . mco . date
-The data submission should include this tab, as well as the Total Aggregate tab (which is reflective of all client data across MCOs)
-Send via secure email to the MCO (if MCO sends reminder to providers via secure email; then provider can reply to that secure email with the requested outcomes reporting)
-Provider Agencies should include individual reports from each of their teams in a zip file sent in one email.</t>
        </r>
      </text>
    </comment>
    <comment ref="D9" authorId="0" shapeId="0">
      <text>
        <r>
          <rPr>
            <b/>
            <sz val="9"/>
            <color indexed="81"/>
            <rFont val="Tahoma"/>
            <charset val="1"/>
          </rPr>
          <t>State of Louisiana:</t>
        </r>
        <r>
          <rPr>
            <sz val="9"/>
            <color indexed="81"/>
            <rFont val="Tahoma"/>
            <charset val="1"/>
          </rPr>
          <t xml:space="preserve">
-All fields in the table below that have drop down functionality should be filled with the appropriate response amongst those options </t>
        </r>
        <r>
          <rPr>
            <i/>
            <u/>
            <sz val="9"/>
            <color indexed="81"/>
            <rFont val="Tahoma"/>
            <family val="2"/>
          </rPr>
          <t>only</t>
        </r>
        <r>
          <rPr>
            <sz val="9"/>
            <color indexed="81"/>
            <rFont val="Tahoma"/>
            <charset val="1"/>
          </rPr>
          <t>.  
-Those fields that ask for frequency of an event should be filled with the appropriate number; any time the the response within a drop down field is yes, or indicates an event or service was rendered, the subsequent field requesting frequency should never be 0 or "unknown"</t>
        </r>
      </text>
    </comment>
  </commentList>
</comments>
</file>

<file path=xl/sharedStrings.xml><?xml version="1.0" encoding="utf-8"?>
<sst xmlns="http://schemas.openxmlformats.org/spreadsheetml/2006/main" count="745" uniqueCount="223">
  <si>
    <t>Contact Email:</t>
  </si>
  <si>
    <t>Report Period Start Date:</t>
  </si>
  <si>
    <t>Report Period End Date:</t>
  </si>
  <si>
    <t>Number Days</t>
  </si>
  <si>
    <t>Been Hospitalized for psychiatric reasons?</t>
  </si>
  <si>
    <t>Received SUD Treatment - Detox</t>
  </si>
  <si>
    <t>Received SUD Treatment - Residential</t>
  </si>
  <si>
    <t>Received SUD Treatment - IOP</t>
  </si>
  <si>
    <t>Visited an ER?</t>
  </si>
  <si>
    <t>Been Hospitalized for medical reasons?</t>
  </si>
  <si>
    <t>Utilized a PCP?</t>
  </si>
  <si>
    <t>Participated in educational activities?</t>
  </si>
  <si>
    <t>ACT Outcomes Reporting Form</t>
  </si>
  <si>
    <t>Agency Contact:</t>
  </si>
  <si>
    <t>Agency Name:</t>
  </si>
  <si>
    <t>Team:</t>
  </si>
  <si>
    <t>Discharge Date:</t>
  </si>
  <si>
    <t>Reporting Frequency: Monthly</t>
  </si>
  <si>
    <t>Intake Date:</t>
  </si>
  <si>
    <t>DOB:</t>
  </si>
  <si>
    <t>MCO Name Listed Here</t>
  </si>
  <si>
    <t>Been Homeless one or more days?</t>
  </si>
  <si>
    <t>Been Incarcerated one or more days?</t>
  </si>
  <si>
    <t>Been Detained one or more days?</t>
  </si>
  <si>
    <t>Participated in employment activities with ACT?</t>
  </si>
  <si>
    <t>Gainfully employed (receives w-9)</t>
  </si>
  <si>
    <t>Total</t>
  </si>
  <si>
    <t xml:space="preserve">Authorization Period: </t>
  </si>
  <si>
    <t>In the past month, how many times and days has the client:</t>
  </si>
  <si>
    <t>NA</t>
  </si>
  <si>
    <t>In the past month, how many times has the client: 
Been Incarcerated one or more days?</t>
  </si>
  <si>
    <t>In the past month, how many times has the client: 
Been Homeless one or more days?</t>
  </si>
  <si>
    <t>Total Times</t>
  </si>
  <si>
    <t>Total Days</t>
  </si>
  <si>
    <t>In the past month, how many times has the client: 
Been Detained one or more days?</t>
  </si>
  <si>
    <t>In the past month, how many times has the client: 
Been Hospitalized for psychiatric reasons?</t>
  </si>
  <si>
    <t>In the past month, how many times has the client: 
Been Hospitalized for medical reasons?</t>
  </si>
  <si>
    <t>In the past month, how many times has the client: 
Received SUD Treatment - Detox</t>
  </si>
  <si>
    <t>In the past month, how many times has the client: 
Received SUD Treatment - Residential</t>
  </si>
  <si>
    <t>In the past month, how many times has the client: 
Received SUD Treatment - IOP</t>
  </si>
  <si>
    <t>In the past month, how many times has the client: 
Visited an ER?</t>
  </si>
  <si>
    <t>In the past month, how many times has the client: 
Participated in educational activities?</t>
  </si>
  <si>
    <t xml:space="preserve">What is the client's living arrangement on the last day of the month? </t>
  </si>
  <si>
    <t>SUD Residential</t>
  </si>
  <si>
    <t>SUD Inpatient Treatment</t>
  </si>
  <si>
    <t>Medical Hospital</t>
  </si>
  <si>
    <t>Nursing Home</t>
  </si>
  <si>
    <t>With relatives/friends</t>
  </si>
  <si>
    <t xml:space="preserve">Permanent Supportive Housing </t>
  </si>
  <si>
    <t>Independent Living (own home no supports with housing)</t>
  </si>
  <si>
    <t>Jail/Prison</t>
  </si>
  <si>
    <t xml:space="preserve">Homeless </t>
  </si>
  <si>
    <t>housing arrangement types</t>
  </si>
  <si>
    <t>Psychiatric Hospital</t>
  </si>
  <si>
    <t xml:space="preserve">Client Medicaid ID: </t>
  </si>
  <si>
    <t>Client Name: Last, First</t>
  </si>
  <si>
    <t>Overall Times</t>
  </si>
  <si>
    <t>Overall Days</t>
  </si>
  <si>
    <t>In the past month, how many times has the client: 
Utilized PCP?</t>
  </si>
  <si>
    <t>In the past month, how many times has the client: 
Participates in employment activities with ACT team?</t>
  </si>
  <si>
    <t>In the past month, how many times has the client: 
Gainfully employed (receives w-9)?</t>
  </si>
  <si>
    <t>FOR MCO USE ONLY</t>
  </si>
  <si>
    <t>Column1</t>
  </si>
  <si>
    <t>Aetna</t>
  </si>
  <si>
    <t>AmeriHealth Caritas</t>
  </si>
  <si>
    <t>Healthy Blue</t>
  </si>
  <si>
    <t>United Healthcare Community Plan</t>
  </si>
  <si>
    <t>Louisiana Healthcare Connections</t>
  </si>
  <si>
    <t>Yes</t>
  </si>
  <si>
    <t>No</t>
  </si>
  <si>
    <t>Column2</t>
  </si>
  <si>
    <t>Client's MCO</t>
  </si>
  <si>
    <t xml:space="preserve">Current Authorization Period: </t>
  </si>
  <si>
    <t xml:space="preserve">Discharge Date: Mark N/A if not applicable for this reporting period. </t>
  </si>
  <si>
    <t>In the past month, has the client: 
Received SUD Treatment - Detox</t>
  </si>
  <si>
    <t>In the past month, has the client: 
Received SUD Treatment - Residential</t>
  </si>
  <si>
    <t>In the past month, has the client: 
Received SUD Treatment - IOP</t>
  </si>
  <si>
    <t>In the past month, has the client: 
Visited an ER?</t>
  </si>
  <si>
    <t xml:space="preserve">In the past month, did the client receive crisis support? </t>
  </si>
  <si>
    <t xml:space="preserve">In the past month, if the client received inpatient psychiatric services, was outpatient follow up care rendered by an LMHP within 7 days of client's discharge from inpatient facility? </t>
  </si>
  <si>
    <t>Is the client active in services 75% of the reporting period?</t>
  </si>
  <si>
    <t>Is the client medication adherent 75% of the reporting period?</t>
  </si>
  <si>
    <t>In the past month, how many successful contacts were made with the client?</t>
  </si>
  <si>
    <t>In the past month, how many unsuccessful contacts were made with the client?</t>
  </si>
  <si>
    <t>In the past month, how many successful contacts were made on the client's behalf with someone other than the client?</t>
  </si>
  <si>
    <t>Overall Totals</t>
  </si>
  <si>
    <t>Treated by medical professional?</t>
  </si>
  <si>
    <t xml:space="preserve">Gainfully employed </t>
  </si>
  <si>
    <t>Date of intake into the program:</t>
  </si>
  <si>
    <t>Total Cumulative Days Homeless</t>
  </si>
  <si>
    <t>Total Cumulative Days Incarcerated</t>
  </si>
  <si>
    <t>In the past month, has the client: 
Been incarcerated one or more days?</t>
  </si>
  <si>
    <t>In the past month, has the client: 
Been homeless one or more days?</t>
  </si>
  <si>
    <t>In the past month, has the client: 
Been hospitalized for psychiatric reasons?</t>
  </si>
  <si>
    <t>In the past month, has the client: 
Been hospitalized for medical reasons?</t>
  </si>
  <si>
    <t xml:space="preserve">Total Episodes Hospitalized for Psychiatric Reasons </t>
  </si>
  <si>
    <t xml:space="preserve">Total Episodes Hospitalized for Medical Reasons </t>
  </si>
  <si>
    <t>Total Cumulative Days Received SUD TX - Detox</t>
  </si>
  <si>
    <t>Total Cumulative Days Received SUD TX - Residential</t>
  </si>
  <si>
    <t>Total Cumulative Days Received SUD TX - IOP</t>
  </si>
  <si>
    <t>In the past month, has the client: 
Participated in employment activities with the ACT team?</t>
  </si>
  <si>
    <t>In the past month, has the client: 
Been gainfully employed?</t>
  </si>
  <si>
    <t>Total Cumulative Days Gainfully Employed</t>
  </si>
  <si>
    <t>Was the Person Gainfully Employed on the Last Day of the Month?</t>
  </si>
  <si>
    <t>In the past month,  has the client: 
Participated in educational activities?</t>
  </si>
  <si>
    <t>Total Episodes: Client visited the ER</t>
  </si>
  <si>
    <t>In the past month, has the client: 
Attended a physical healthcare appointment?</t>
  </si>
  <si>
    <t>Total Episodes: Client attended physical healthcare appointment</t>
  </si>
  <si>
    <t>ACT Outcomes Reporting Form  - Instructions</t>
  </si>
  <si>
    <r>
      <t>·</t>
    </r>
    <r>
      <rPr>
        <sz val="7"/>
        <color theme="1"/>
        <rFont val="Times New Roman"/>
        <family val="1"/>
      </rPr>
      <t xml:space="preserve">         </t>
    </r>
    <r>
      <rPr>
        <sz val="11"/>
        <color theme="1"/>
        <rFont val="Calibri"/>
        <family val="2"/>
        <scheme val="minor"/>
      </rPr>
      <t>Group Home</t>
    </r>
  </si>
  <si>
    <r>
      <t>·</t>
    </r>
    <r>
      <rPr>
        <sz val="7"/>
        <color theme="1"/>
        <rFont val="Times New Roman"/>
        <family val="1"/>
      </rPr>
      <t xml:space="preserve">         </t>
    </r>
    <r>
      <rPr>
        <sz val="11"/>
        <color theme="1"/>
        <rFont val="Calibri"/>
        <family val="2"/>
        <scheme val="minor"/>
      </rPr>
      <t>Homeless</t>
    </r>
  </si>
  <si>
    <r>
      <t>·</t>
    </r>
    <r>
      <rPr>
        <sz val="7"/>
        <color theme="1"/>
        <rFont val="Times New Roman"/>
        <family val="1"/>
      </rPr>
      <t xml:space="preserve">         </t>
    </r>
    <r>
      <rPr>
        <sz val="11"/>
        <color theme="1"/>
        <rFont val="Calibri"/>
        <family val="2"/>
        <scheme val="minor"/>
      </rPr>
      <t>Nursing Facility</t>
    </r>
  </si>
  <si>
    <t>Column</t>
  </si>
  <si>
    <t>Enter the MCO affiliated with during the reporting period.  If multiple MCOs in the same period, the information should be reported to each organization</t>
  </si>
  <si>
    <t>Medicaid ID - please verify accuracy when inputting into reporting</t>
  </si>
  <si>
    <t xml:space="preserve">E:  </t>
  </si>
  <si>
    <t xml:space="preserve">F: </t>
  </si>
  <si>
    <t xml:space="preserve">G: </t>
  </si>
  <si>
    <t xml:space="preserve">H: </t>
  </si>
  <si>
    <t>A:</t>
  </si>
  <si>
    <t>B:</t>
  </si>
  <si>
    <t>C:</t>
  </si>
  <si>
    <t>D:</t>
  </si>
  <si>
    <t xml:space="preserve">J:  </t>
  </si>
  <si>
    <t xml:space="preserve">DOB: (mm/dd/yyyy)  </t>
  </si>
  <si>
    <t xml:space="preserve">Enter the original intake date into the program (mm/dd/yyyy)  </t>
  </si>
  <si>
    <t>T:</t>
  </si>
  <si>
    <t>V:</t>
  </si>
  <si>
    <t>Z:</t>
  </si>
  <si>
    <t>AE:</t>
  </si>
  <si>
    <t>Gainfully employed has these characteristics:</t>
  </si>
  <si>
    <t xml:space="preserve">     1. They are part-time or full-time jobs that exist in the open labor market;</t>
  </si>
  <si>
    <t xml:space="preserve">     2. They pay at least a minimum wage; and</t>
  </si>
  <si>
    <t xml:space="preserve">     3. They are jobs that anyone could have regardless of disability status.</t>
  </si>
  <si>
    <t>AF:</t>
  </si>
  <si>
    <t>AH:</t>
  </si>
  <si>
    <t>AI:</t>
  </si>
  <si>
    <r>
      <t>·</t>
    </r>
    <r>
      <rPr>
        <sz val="7"/>
        <color theme="1"/>
        <rFont val="Times New Roman"/>
        <family val="1"/>
      </rPr>
      <t xml:space="preserve">         </t>
    </r>
    <r>
      <rPr>
        <sz val="11"/>
        <color theme="1"/>
        <rFont val="Calibri"/>
        <family val="2"/>
        <scheme val="minor"/>
      </rPr>
      <t>Psychiatric Hospital</t>
    </r>
  </si>
  <si>
    <r>
      <t>·</t>
    </r>
    <r>
      <rPr>
        <sz val="7"/>
        <color theme="1"/>
        <rFont val="Times New Roman"/>
        <family val="1"/>
      </rPr>
      <t xml:space="preserve">         </t>
    </r>
    <r>
      <rPr>
        <sz val="11"/>
        <color theme="1"/>
        <rFont val="Calibri"/>
        <family val="2"/>
        <scheme val="minor"/>
      </rPr>
      <t>SUD - Residential</t>
    </r>
  </si>
  <si>
    <r>
      <t>·</t>
    </r>
    <r>
      <rPr>
        <sz val="7"/>
        <color theme="1"/>
        <rFont val="Times New Roman"/>
        <family val="1"/>
      </rPr>
      <t xml:space="preserve">         </t>
    </r>
    <r>
      <rPr>
        <sz val="11"/>
        <color theme="1"/>
        <rFont val="Calibri"/>
        <family val="2"/>
        <scheme val="minor"/>
      </rPr>
      <t>SUD - Inpatient Treatment</t>
    </r>
  </si>
  <si>
    <r>
      <t>·</t>
    </r>
    <r>
      <rPr>
        <sz val="7"/>
        <color theme="1"/>
        <rFont val="Times New Roman"/>
        <family val="1"/>
      </rPr>
      <t xml:space="preserve">         </t>
    </r>
    <r>
      <rPr>
        <sz val="11"/>
        <color theme="1"/>
        <rFont val="Calibri"/>
        <family val="2"/>
        <scheme val="minor"/>
      </rPr>
      <t>Medical Hospital</t>
    </r>
  </si>
  <si>
    <r>
      <t>·</t>
    </r>
    <r>
      <rPr>
        <sz val="7"/>
        <color theme="1"/>
        <rFont val="Times New Roman"/>
        <family val="1"/>
      </rPr>
      <t xml:space="preserve">         </t>
    </r>
    <r>
      <rPr>
        <sz val="11"/>
        <color theme="1"/>
        <rFont val="Calibri"/>
        <family val="2"/>
        <scheme val="minor"/>
      </rPr>
      <t>With Relatives/Friends</t>
    </r>
  </si>
  <si>
    <r>
      <t>·</t>
    </r>
    <r>
      <rPr>
        <sz val="7"/>
        <color theme="1"/>
        <rFont val="Times New Roman"/>
        <family val="1"/>
      </rPr>
      <t xml:space="preserve">         </t>
    </r>
    <r>
      <rPr>
        <sz val="11"/>
        <color theme="1"/>
        <rFont val="Calibri"/>
        <family val="2"/>
        <scheme val="minor"/>
      </rPr>
      <t>Permananent  Supportive Housing (PSH)</t>
    </r>
  </si>
  <si>
    <r>
      <t>·</t>
    </r>
    <r>
      <rPr>
        <sz val="7"/>
        <color theme="1"/>
        <rFont val="Times New Roman"/>
        <family val="1"/>
      </rPr>
      <t xml:space="preserve">         </t>
    </r>
    <r>
      <rPr>
        <sz val="11"/>
        <color theme="1"/>
        <rFont val="Calibri"/>
        <family val="2"/>
        <scheme val="minor"/>
      </rPr>
      <t>Jail/Prison</t>
    </r>
  </si>
  <si>
    <r>
      <t>·</t>
    </r>
    <r>
      <rPr>
        <sz val="7"/>
        <color theme="1"/>
        <rFont val="Times New Roman"/>
        <family val="1"/>
      </rPr>
      <t xml:space="preserve">         </t>
    </r>
    <r>
      <rPr>
        <sz val="11"/>
        <color theme="1"/>
        <rFont val="Calibri"/>
        <family val="2"/>
        <scheme val="minor"/>
      </rPr>
      <t>Independent Living (own home)</t>
    </r>
  </si>
  <si>
    <t xml:space="preserve">Crisis support is defined as a rapid clinical response, delivered when a client suffers from a medical, psychiatric,
or relapse crisis. Can also include client accessing the ACT teams after hour phone line.
</t>
  </si>
  <si>
    <t>Aetna Better Health (ABH): Foley Nash - NashF@aetna.com</t>
  </si>
  <si>
    <r>
      <t xml:space="preserve">Active engagement is characterized by the member doing the following, </t>
    </r>
    <r>
      <rPr>
        <i/>
        <sz val="11"/>
        <color theme="1"/>
        <rFont val="Calibri"/>
        <family val="2"/>
        <scheme val="minor"/>
      </rPr>
      <t>more often than not</t>
    </r>
    <r>
      <rPr>
        <sz val="11"/>
        <color theme="1"/>
        <rFont val="Calibri"/>
        <family val="2"/>
        <scheme val="minor"/>
      </rPr>
      <t>:</t>
    </r>
  </si>
  <si>
    <t>1. Communicates regularly with the team via text, phone calls</t>
  </si>
  <si>
    <t>2. Meets ACT teams for scheduled appointments</t>
  </si>
  <si>
    <t>3. Reaches out to ACT team when in need</t>
  </si>
  <si>
    <t>4. Participates in own treatment planning</t>
  </si>
  <si>
    <r>
      <t xml:space="preserve">Medication Compliance is characterized by the following occurring, </t>
    </r>
    <r>
      <rPr>
        <i/>
        <sz val="11"/>
        <color theme="1"/>
        <rFont val="Calibri"/>
        <family val="2"/>
        <scheme val="minor"/>
      </rPr>
      <t>more often than not</t>
    </r>
    <r>
      <rPr>
        <sz val="11"/>
        <color theme="1"/>
        <rFont val="Calibri"/>
        <family val="2"/>
        <scheme val="minor"/>
      </rPr>
      <t>:</t>
    </r>
  </si>
  <si>
    <t>1. Accepts medication administration if prescribed either via injection or orally</t>
  </si>
  <si>
    <t>3. Team has knowledge that prescriptions are being filled</t>
  </si>
  <si>
    <t>Amerihealth Caritas of Louisiana (ACLA): Chris McNeil - cmcneil@amerihealthcaritasla.com</t>
  </si>
  <si>
    <t xml:space="preserve">United Healthcare (UHC): James Bailey - James_m_bailey@uhc.com and Chaila Williams - Chaila.williams@optum.com
</t>
  </si>
  <si>
    <t xml:space="preserve">Healthy Blue (HB): Christin Cantavespri - christin.cantavespri@healthybluela.com, Robin Landry - robin.landry@anthem.com, and Naomi Devoe - naomi.devoe@healthybluela.com </t>
  </si>
  <si>
    <t>2. Team sees medication bottles with appropriate amounts</t>
  </si>
  <si>
    <t>4. Team is in close contact with prescribing physician about person's prescriptions</t>
  </si>
  <si>
    <t>reports should be submitted to the MCOs by the 10th of the month with data from the month prior.</t>
  </si>
  <si>
    <t>ex: Merakey</t>
  </si>
  <si>
    <t>should include the name of the specific ACT team data is reflective of (ex: Shreveport, team 1)</t>
  </si>
  <si>
    <t>Nursing Facility</t>
  </si>
  <si>
    <t>Group Home</t>
  </si>
  <si>
    <t>Participated in educational activities with ACT?</t>
  </si>
  <si>
    <t>In the past month, how many clients:</t>
  </si>
  <si>
    <t>In the past month, did the client receive less than the minimum required contacts per month as outlined within the ACT Chapter of the Behavioral Health Services Provider Manual?</t>
  </si>
  <si>
    <t>Received LESS than minimum required contacts</t>
  </si>
  <si>
    <t>Louisiana Healthcare Connections (LHCC):  BHProviderQualityMonitoring@LOUISIANAHEALTHCONNECT.COM, Lauren Credeur - lauren.credeur@louisianahealthconnect.com and Britta G. Rabalais Britta.G.Rabalais@LOUISIANAHEALTHCONNECT.COM</t>
  </si>
  <si>
    <t>Transitional Housing</t>
  </si>
  <si>
    <t>Unsupported Boarding</t>
  </si>
  <si>
    <t xml:space="preserve">Independent Living </t>
  </si>
  <si>
    <t>Employment activities are defined as: work with ACT staff related to the attainment of employment.  This can include skill development, help identifying employment, help/support in maintaining employment.</t>
  </si>
  <si>
    <t>LHCC</t>
  </si>
  <si>
    <r>
      <t xml:space="preserve">Cut and paste (using the values only function) data from MCO Only Section of the </t>
    </r>
    <r>
      <rPr>
        <b/>
        <i/>
        <sz val="11"/>
        <color theme="1"/>
        <rFont val="Calibri"/>
        <family val="2"/>
        <scheme val="minor"/>
      </rPr>
      <t>ACT Reporting Totals tab</t>
    </r>
    <r>
      <rPr>
        <sz val="11"/>
        <color theme="1"/>
        <rFont val="Calibri"/>
        <family val="2"/>
        <scheme val="minor"/>
      </rPr>
      <t xml:space="preserve"> into the respective columns on this form</t>
    </r>
  </si>
  <si>
    <t>*as a reminder, this can occur by highighting multiple cells at one time</t>
  </si>
  <si>
    <t>AETNA BETTER HEALTH</t>
  </si>
  <si>
    <t>AMERIHEALTH CARITAS OF LOUISIANA (ACLA)</t>
  </si>
  <si>
    <t>LOUISIANA HEALTHCARE CONNECTIONS (LHCC)</t>
  </si>
  <si>
    <t>HEALTHY BLUE (HB)</t>
  </si>
  <si>
    <t>UNITED HEALTH CARE (UHC)</t>
  </si>
  <si>
    <t>ACT REPORTING TOTALS - MASTER LIST OF ALL MEMBERS</t>
  </si>
  <si>
    <t>HB</t>
  </si>
  <si>
    <t>UHC</t>
  </si>
  <si>
    <t>ACLA</t>
  </si>
  <si>
    <r>
      <t>·</t>
    </r>
    <r>
      <rPr>
        <sz val="7"/>
        <color theme="1"/>
        <rFont val="Times New Roman"/>
        <family val="1"/>
      </rPr>
      <t xml:space="preserve">         </t>
    </r>
    <r>
      <rPr>
        <sz val="11"/>
        <color theme="1"/>
        <rFont val="Calibri"/>
        <family val="2"/>
        <scheme val="minor"/>
      </rPr>
      <t>Transitional Housing</t>
    </r>
  </si>
  <si>
    <t>K:</t>
  </si>
  <si>
    <t>M:</t>
  </si>
  <si>
    <t>O:</t>
  </si>
  <si>
    <t>Q:</t>
  </si>
  <si>
    <t>R</t>
  </si>
  <si>
    <t>This includes inpatient and outpatient SUD Detox</t>
  </si>
  <si>
    <t>X:</t>
  </si>
  <si>
    <t>AC:</t>
  </si>
  <si>
    <t>Educational activities include planned courses, ideally following an established curriculum.</t>
  </si>
  <si>
    <t>Name format: last name, first name</t>
  </si>
  <si>
    <r>
      <t>·</t>
    </r>
    <r>
      <rPr>
        <sz val="7"/>
        <color theme="1"/>
        <rFont val="Times New Roman"/>
        <family val="1"/>
      </rPr>
      <t xml:space="preserve">         </t>
    </r>
    <r>
      <rPr>
        <sz val="11"/>
        <color theme="1"/>
        <rFont val="Calibri"/>
        <family val="2"/>
        <scheme val="minor"/>
      </rPr>
      <t>Unsupported Boarding (unsupported, congregate living environment in which all residents pay towards living expenses)</t>
    </r>
  </si>
  <si>
    <t>If the member was gainfuly employed on the last day of the month of the reporting period, enter Yes; if not, enter No.</t>
  </si>
  <si>
    <t>If member is actively engaged with the ACT teams plan of care 75% of the time during the reporting period, enter Yes.  If not, enter No</t>
  </si>
  <si>
    <t>What is the member's living arrangement on the last day of the month being reported on; Living options should be pulled from the dropdown:</t>
  </si>
  <si>
    <t xml:space="preserve">Homeless is defined as: member lacks a fixed, regular, and adequate nighttime residence and/or his/her primary nighttime residence is:
  - A supervised publicly or privately operated shelter designated to provide temporary living accommodations,
  - An institution that provides a temporary residence for individuals intended to be institutionalized, or 
  - A public or private place not designed for, or ordinarily used as, a regular sleeping accommodation for human beings such as on the street, abandoned houses/buildings, under bridges, etc.  </t>
  </si>
  <si>
    <t>If member exhibits compliance with medication plan during the reporting period, enter Yes.  If not, enter No</t>
  </si>
  <si>
    <t>If the member has been incarcerated one or more days during the reporting period, enter Yes; if not, enter No.</t>
  </si>
  <si>
    <t>If the member has been hospitalized for psychiatric reasons during the reporting period, enter Yes; if not, enter No.</t>
  </si>
  <si>
    <t>If the member has been hospitalized for medical reasons in the reporting period, enter Yes; if not, enter No.</t>
  </si>
  <si>
    <t>If the member has attended a physical healthcare appointment in the reporting period, enter Yes; if not, enter No.</t>
  </si>
  <si>
    <t>If the member has received SUD Treatment - Detox in the reporting period, enter Yes; if not, enter No.</t>
  </si>
  <si>
    <t>If the member has received SUD Treatment - IOP in the reporting period, enter Yes; if not, enter No.</t>
  </si>
  <si>
    <t>If member participated in employment activities with ACT team during the reporting period, enter Yes; if not, enter No.</t>
  </si>
  <si>
    <t xml:space="preserve">If member was gainfully employed one or more days during the reporting period, enter Yes; if not, enter No.
</t>
  </si>
  <si>
    <t>If the member has participated in educational activities in the reporting period, enter Yes; if not, enter No.</t>
  </si>
  <si>
    <t>If member received crisis support during the reporting period, enter Yes; if not, enter No.</t>
  </si>
  <si>
    <t>Enter the start and stop dates of the current authorization period (i.e. last authorization from MCO (mm/dd/yyyy - mm/dd/yyyy))</t>
  </si>
  <si>
    <t>If the member was discharged from the program during the reporting period, enter the discharge date; otherwise enter N/A</t>
  </si>
  <si>
    <t>If the member was homeless one or more days during the reporting period, enter Yes; if not, enter No.</t>
  </si>
  <si>
    <t>If the member visited an Emergency Room (ER) during the reporting period, enter Yes; if not, enter No.</t>
  </si>
  <si>
    <t>If the member received inpatient psychiatric services during the reporting period, was follow up care rendered by an LMHP within 7 days of discharge.  Enter Yes, No, or N/A.</t>
  </si>
  <si>
    <t>This includes medical appointments, urgent care, or walk in clinics.</t>
  </si>
  <si>
    <t>If the member has received SUD Treatment - Residential in the reporting period, enter Yes; if not, enter No.</t>
  </si>
  <si>
    <t>AB:</t>
  </si>
  <si>
    <r>
      <t>Submission to the MCOs should occur by email via one email per ACT Provider with all reports from its individual teams attached and labled with team names along with a copy of the total aggregate tab which includes aggregate data from the entire team.  The MCO email addresses follow,</t>
    </r>
    <r>
      <rPr>
        <b/>
        <sz val="11"/>
        <color theme="1"/>
        <rFont val="Calibri"/>
        <family val="2"/>
        <scheme val="minor"/>
      </rPr>
      <t xml:space="preserve"> the MCO should ensure the appropriate process for submission is conveyed to its ACT provider network</t>
    </r>
    <r>
      <rPr>
        <sz val="11"/>
        <color theme="1"/>
        <rFont val="Calibri"/>
        <family val="2"/>
        <scheme val="minor"/>
      </rPr>
      <t>:</t>
    </r>
  </si>
  <si>
    <r>
      <rPr>
        <b/>
        <sz val="11"/>
        <rFont val="Calibri"/>
        <family val="2"/>
        <scheme val="minor"/>
      </rPr>
      <t xml:space="preserve">ACT Reporting Outcomes will be submitted to MCO by the 15th of the month for the month prior. </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</si>
</sst>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F800]dddd\,\ mmmm\ dd\,\ yyyy"/>
  </numFmts>
  <fonts count="24" x14ac:knownFonts="1">
    <font>
      <sz val="11"/>
      <color theme="1"/>
      <name val="Calibri"/>
      <family val="2"/>
      <scheme val="minor"/>
    </font>
    <font>
      <b/>
      <sz val="18"/>
      <color rgb="FF000000"/>
      <name val="Calibri"/>
      <family val="2"/>
    </font>
    <font>
      <sz val="11"/>
      <color theme="1"/>
      <name val="Calibri"/>
      <family val="2"/>
    </font>
    <font>
      <b/>
      <u/>
      <sz val="22"/>
      <color theme="1"/>
      <name val="Calibri"/>
      <family val="2"/>
    </font>
    <font>
      <sz val="11"/>
      <name val="Calibri"/>
      <family val="2"/>
    </font>
    <font>
      <b/>
      <sz val="22"/>
      <color theme="1"/>
      <name val="Calibri"/>
      <family val="2"/>
    </font>
    <font>
      <b/>
      <sz val="20"/>
      <color rgb="FF000000"/>
      <name val="Calibri"/>
      <family val="2"/>
    </font>
    <font>
      <b/>
      <sz val="18"/>
      <color theme="1"/>
      <name val="Calibri"/>
      <family val="2"/>
    </font>
    <font>
      <b/>
      <sz val="11"/>
      <color theme="1"/>
      <name val="Calibri"/>
      <family val="2"/>
      <scheme val="minor"/>
    </font>
    <font>
      <b/>
      <sz val="11"/>
      <name val="Calibri"/>
      <family val="2"/>
    </font>
    <font>
      <b/>
      <sz val="11"/>
      <color theme="1"/>
      <name val="Calibri"/>
      <family val="2"/>
    </font>
    <font>
      <b/>
      <sz val="11"/>
      <color theme="9"/>
      <name val="Calibri"/>
      <family val="2"/>
      <scheme val="minor"/>
    </font>
    <font>
      <sz val="11"/>
      <name val="Calibri"/>
      <family val="2"/>
      <scheme val="minor"/>
    </font>
    <font>
      <sz val="11"/>
      <color theme="1"/>
      <name val="Symbol"/>
      <family val="1"/>
      <charset val="2"/>
    </font>
    <font>
      <sz val="7"/>
      <color theme="1"/>
      <name val="Times New Roman"/>
      <family val="1"/>
    </font>
    <font>
      <i/>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i/>
      <u/>
      <sz val="9"/>
      <color indexed="81"/>
      <name val="Tahoma"/>
      <family val="2"/>
    </font>
    <font>
      <b/>
      <sz val="11"/>
      <color rgb="FFC00000"/>
      <name val="Calibri"/>
      <family val="2"/>
      <scheme val="minor"/>
    </font>
    <font>
      <b/>
      <i/>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s>
  <cellStyleXfs count="1">
    <xf numFmtId="0" fontId="0" fillId="0" borderId="0"/>
  </cellStyleXfs>
  <cellXfs count="66">
    <xf numFmtId="0" fontId="0" fillId="0" borderId="0" xfId="0"/>
    <xf numFmtId="0" fontId="1" fillId="0" borderId="0" xfId="0" applyFont="1" applyFill="1" applyBorder="1" applyAlignment="1" applyProtection="1">
      <alignment vertical="top"/>
      <protection locked="0"/>
    </xf>
    <xf numFmtId="0" fontId="2"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4" fillId="0" borderId="0" xfId="0" applyFont="1" applyFill="1" applyBorder="1" applyProtection="1">
      <protection locked="0"/>
    </xf>
    <xf numFmtId="0" fontId="2" fillId="0" borderId="0" xfId="0" applyFont="1" applyFill="1" applyBorder="1" applyAlignment="1" applyProtection="1">
      <alignment horizontal="right"/>
      <protection locked="0"/>
    </xf>
    <xf numFmtId="0" fontId="0" fillId="0" borderId="0" xfId="0" applyAlignment="1" applyProtection="1">
      <alignment horizontal="left"/>
      <protection locked="0"/>
    </xf>
    <xf numFmtId="0" fontId="0" fillId="0" borderId="0" xfId="0" applyProtection="1">
      <protection locked="0"/>
    </xf>
    <xf numFmtId="164" fontId="2" fillId="0" borderId="0" xfId="0" applyNumberFormat="1" applyFont="1" applyFill="1" applyBorder="1" applyAlignment="1" applyProtection="1">
      <alignment horizontal="left"/>
      <protection locked="0"/>
    </xf>
    <xf numFmtId="0" fontId="4" fillId="0" borderId="0" xfId="0" applyFont="1" applyFill="1" applyBorder="1" applyAlignment="1" applyProtection="1">
      <alignment horizontal="right"/>
      <protection locked="0"/>
    </xf>
    <xf numFmtId="0" fontId="0" fillId="3" borderId="1" xfId="0" applyNumberFormat="1" applyFill="1" applyBorder="1"/>
    <xf numFmtId="0" fontId="0" fillId="0" borderId="1" xfId="0" applyBorder="1"/>
    <xf numFmtId="0" fontId="0" fillId="3" borderId="1" xfId="0" applyFill="1" applyBorder="1"/>
    <xf numFmtId="0" fontId="5" fillId="0" borderId="0" xfId="0" applyFont="1" applyFill="1" applyBorder="1" applyAlignment="1" applyProtection="1">
      <alignment horizontal="center"/>
      <protection locked="0"/>
    </xf>
    <xf numFmtId="0" fontId="0" fillId="2" borderId="1" xfId="0" applyFill="1" applyBorder="1" applyAlignment="1">
      <alignment wrapText="1"/>
    </xf>
    <xf numFmtId="0" fontId="0" fillId="2" borderId="1" xfId="0" applyFill="1" applyBorder="1" applyAlignment="1">
      <alignment horizontal="center" wrapText="1"/>
    </xf>
    <xf numFmtId="0" fontId="0" fillId="0" borderId="1" xfId="0" applyBorder="1" applyAlignment="1">
      <alignment wrapText="1"/>
    </xf>
    <xf numFmtId="0" fontId="0" fillId="0" borderId="1" xfId="0" applyFont="1" applyBorder="1"/>
    <xf numFmtId="0" fontId="0" fillId="0" borderId="1" xfId="0" applyBorder="1" applyAlignment="1">
      <alignment horizontal="right"/>
    </xf>
    <xf numFmtId="0" fontId="0" fillId="0" borderId="0" xfId="0" applyBorder="1"/>
    <xf numFmtId="0" fontId="9" fillId="0" borderId="0" xfId="0" applyFont="1" applyFill="1" applyBorder="1" applyProtection="1">
      <protection locked="0"/>
    </xf>
    <xf numFmtId="0" fontId="10" fillId="0" borderId="0" xfId="0" applyFont="1" applyFill="1" applyBorder="1" applyAlignment="1" applyProtection="1">
      <alignment horizontal="left"/>
      <protection locked="0"/>
    </xf>
    <xf numFmtId="0" fontId="0" fillId="0" borderId="3" xfId="0" applyBorder="1"/>
    <xf numFmtId="0" fontId="10" fillId="2" borderId="1" xfId="0" applyFont="1" applyFill="1" applyBorder="1" applyAlignment="1" applyProtection="1">
      <alignment horizontal="left"/>
      <protection locked="0"/>
    </xf>
    <xf numFmtId="0" fontId="9" fillId="2" borderId="1" xfId="0" applyFont="1" applyFill="1" applyBorder="1" applyProtection="1">
      <protection locked="0"/>
    </xf>
    <xf numFmtId="0" fontId="8" fillId="2" borderId="1" xfId="0" applyFont="1" applyFill="1" applyBorder="1"/>
    <xf numFmtId="0" fontId="0" fillId="2" borderId="4" xfId="0" applyFill="1" applyBorder="1" applyAlignment="1">
      <alignment horizontal="center" wrapText="1"/>
    </xf>
    <xf numFmtId="0" fontId="0" fillId="2" borderId="5" xfId="0" applyFill="1" applyBorder="1" applyAlignment="1">
      <alignment wrapText="1"/>
    </xf>
    <xf numFmtId="0" fontId="0" fillId="0" borderId="1" xfId="0" applyBorder="1" applyAlignment="1"/>
    <xf numFmtId="0" fontId="0" fillId="2" borderId="2" xfId="0" applyFill="1" applyBorder="1" applyAlignment="1">
      <alignment horizontal="center" wrapText="1"/>
    </xf>
    <xf numFmtId="0" fontId="11" fillId="0" borderId="0" xfId="0" applyFont="1"/>
    <xf numFmtId="0" fontId="12" fillId="0" borderId="1" xfId="0" applyFont="1" applyFill="1" applyBorder="1" applyAlignment="1">
      <alignment horizontal="left" vertical="top"/>
    </xf>
    <xf numFmtId="0" fontId="12" fillId="0" borderId="6" xfId="0" applyFont="1" applyFill="1" applyBorder="1" applyAlignment="1">
      <alignment horizontal="left" vertical="top"/>
    </xf>
    <xf numFmtId="0" fontId="0" fillId="3" borderId="3" xfId="0" applyFill="1" applyBorder="1" applyAlignment="1">
      <alignment wrapText="1"/>
    </xf>
    <xf numFmtId="0" fontId="0" fillId="3" borderId="1" xfId="0" applyFill="1" applyBorder="1" applyAlignment="1">
      <alignment horizontal="center" wrapText="1"/>
    </xf>
    <xf numFmtId="0" fontId="0" fillId="3" borderId="0" xfId="0" applyFill="1" applyBorder="1"/>
    <xf numFmtId="0" fontId="9" fillId="0" borderId="0" xfId="0" applyFont="1" applyFill="1" applyBorder="1" applyAlignment="1" applyProtection="1">
      <alignment horizontal="left"/>
      <protection locked="0"/>
    </xf>
    <xf numFmtId="0" fontId="0" fillId="4" borderId="0" xfId="0" applyFill="1"/>
    <xf numFmtId="0" fontId="8" fillId="2" borderId="2" xfId="0" applyFont="1" applyFill="1" applyBorder="1" applyAlignment="1">
      <alignment horizontal="left" wrapText="1"/>
    </xf>
    <xf numFmtId="0" fontId="8" fillId="2" borderId="5" xfId="0" applyFont="1" applyFill="1" applyBorder="1" applyAlignment="1">
      <alignment wrapText="1"/>
    </xf>
    <xf numFmtId="0" fontId="8" fillId="2" borderId="1" xfId="0" applyFont="1" applyFill="1" applyBorder="1" applyAlignment="1">
      <alignment wrapText="1"/>
    </xf>
    <xf numFmtId="0" fontId="10" fillId="2" borderId="1" xfId="0" applyFont="1" applyFill="1" applyBorder="1" applyAlignment="1" applyProtection="1">
      <alignment horizontal="left" wrapText="1"/>
      <protection locked="0"/>
    </xf>
    <xf numFmtId="0" fontId="9" fillId="2" borderId="1" xfId="0" applyFont="1" applyFill="1" applyBorder="1" applyAlignment="1" applyProtection="1">
      <alignment wrapText="1"/>
      <protection locked="0"/>
    </xf>
    <xf numFmtId="0" fontId="8" fillId="2" borderId="4"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7" xfId="0" applyFont="1" applyFill="1" applyBorder="1" applyAlignment="1">
      <alignment horizontal="left" wrapText="1"/>
    </xf>
    <xf numFmtId="0" fontId="0" fillId="0" borderId="0" xfId="0" applyAlignment="1">
      <alignment vertical="center"/>
    </xf>
    <xf numFmtId="0" fontId="13" fillId="0" borderId="0" xfId="0" applyFont="1" applyAlignment="1">
      <alignment horizontal="left" vertical="center" indent="8"/>
    </xf>
    <xf numFmtId="0" fontId="0" fillId="0" borderId="0" xfId="0" applyAlignment="1">
      <alignment vertical="center" wrapText="1"/>
    </xf>
    <xf numFmtId="0" fontId="0" fillId="0" borderId="0" xfId="0" applyFont="1" applyAlignment="1">
      <alignment vertical="center"/>
    </xf>
    <xf numFmtId="0" fontId="0" fillId="0" borderId="0" xfId="0" applyAlignment="1">
      <alignment vertical="top" wrapText="1"/>
    </xf>
    <xf numFmtId="165" fontId="0" fillId="0" borderId="1" xfId="0" applyNumberFormat="1" applyBorder="1"/>
    <xf numFmtId="2" fontId="0" fillId="0" borderId="1" xfId="0" applyNumberFormat="1" applyBorder="1"/>
    <xf numFmtId="0" fontId="8" fillId="0" borderId="0" xfId="0" applyFont="1" applyAlignment="1">
      <alignment horizontal="center"/>
    </xf>
    <xf numFmtId="0" fontId="12" fillId="0" borderId="0" xfId="0" applyFont="1" applyAlignment="1">
      <alignment vertical="center" wrapText="1"/>
    </xf>
    <xf numFmtId="0" fontId="12" fillId="0" borderId="0" xfId="0" applyFont="1"/>
    <xf numFmtId="0" fontId="12" fillId="0" borderId="0" xfId="0" applyFont="1" applyAlignment="1">
      <alignment vertical="center"/>
    </xf>
    <xf numFmtId="0" fontId="0" fillId="0" borderId="0" xfId="0" applyAlignment="1">
      <alignment wrapText="1"/>
    </xf>
    <xf numFmtId="0" fontId="0" fillId="0" borderId="0" xfId="0" applyAlignment="1">
      <alignment horizontal="center"/>
    </xf>
    <xf numFmtId="0" fontId="21" fillId="0" borderId="0" xfId="0" applyFont="1"/>
    <xf numFmtId="1" fontId="0" fillId="3" borderId="1" xfId="0" applyNumberFormat="1" applyFill="1" applyBorder="1"/>
    <xf numFmtId="0" fontId="0" fillId="0" borderId="0" xfId="0" applyFill="1" applyBorder="1"/>
    <xf numFmtId="0" fontId="0" fillId="0" borderId="0" xfId="0" applyBorder="1" applyAlignment="1">
      <alignment horizontal="right"/>
    </xf>
    <xf numFmtId="0" fontId="6" fillId="0" borderId="0" xfId="0" applyFont="1" applyFill="1" applyBorder="1" applyAlignment="1" applyProtection="1">
      <alignment horizontal="center" vertical="top"/>
      <protection locked="0"/>
    </xf>
    <xf numFmtId="0" fontId="7" fillId="0" borderId="0" xfId="0" applyFont="1" applyFill="1" applyBorder="1" applyAlignment="1" applyProtection="1">
      <alignment horizontal="center"/>
      <protection locked="0"/>
    </xf>
    <xf numFmtId="0" fontId="7" fillId="0" borderId="0" xfId="0" applyFont="1"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 name="Table1" displayName="Table1" ref="A1:A6" totalsRowShown="0">
  <autoFilter ref="A1:A6"/>
  <tableColumns count="1">
    <tableColumn id="1" name="Column1"/>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D1:D6" totalsRowShown="0">
  <autoFilter ref="D1:D6"/>
  <tableColumns count="1">
    <tableColumn id="1" name="Column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2" sqref="A2:A12"/>
    </sheetView>
  </sheetViews>
  <sheetFormatPr defaultRowHeight="15" x14ac:dyDescent="0.25"/>
  <sheetData>
    <row r="1" spans="1:1" x14ac:dyDescent="0.25">
      <c r="A1" s="30" t="s">
        <v>52</v>
      </c>
    </row>
    <row r="2" spans="1:1" x14ac:dyDescent="0.25">
      <c r="A2" s="31" t="s">
        <v>29</v>
      </c>
    </row>
    <row r="3" spans="1:1" x14ac:dyDescent="0.25">
      <c r="A3" s="31" t="s">
        <v>53</v>
      </c>
    </row>
    <row r="4" spans="1:1" x14ac:dyDescent="0.25">
      <c r="A4" s="31" t="s">
        <v>43</v>
      </c>
    </row>
    <row r="5" spans="1:1" x14ac:dyDescent="0.25">
      <c r="A5" s="31" t="s">
        <v>44</v>
      </c>
    </row>
    <row r="6" spans="1:1" x14ac:dyDescent="0.25">
      <c r="A6" s="31" t="s">
        <v>45</v>
      </c>
    </row>
    <row r="7" spans="1:1" x14ac:dyDescent="0.25">
      <c r="A7" s="31" t="s">
        <v>46</v>
      </c>
    </row>
    <row r="8" spans="1:1" x14ac:dyDescent="0.25">
      <c r="A8" s="31" t="s">
        <v>47</v>
      </c>
    </row>
    <row r="9" spans="1:1" x14ac:dyDescent="0.25">
      <c r="A9" s="31" t="s">
        <v>48</v>
      </c>
    </row>
    <row r="10" spans="1:1" x14ac:dyDescent="0.25">
      <c r="A10" s="31" t="s">
        <v>49</v>
      </c>
    </row>
    <row r="11" spans="1:1" x14ac:dyDescent="0.25">
      <c r="A11" s="31" t="s">
        <v>50</v>
      </c>
    </row>
    <row r="12" spans="1:1" x14ac:dyDescent="0.25">
      <c r="A12" s="32" t="s">
        <v>51</v>
      </c>
    </row>
  </sheetData>
  <sheetProtection algorithmName="SHA-512" hashValue="HoEXQ66AbtFV2/GbUnclWYusY5vU6/VwqX7yeFsvAt58XAuuvHeZESwMevWwvDQppLmDGwZH/fwzm3KgKkLxOQ==" saltValue="q66cSTZXdV9o4+BPgtyakg==" spinCount="100000" sheet="1" objects="1" scenarios="1"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workbookViewId="0">
      <selection activeCell="B4" sqref="B4"/>
    </sheetView>
  </sheetViews>
  <sheetFormatPr defaultRowHeight="15" x14ac:dyDescent="0.25"/>
  <cols>
    <col min="1" max="1" width="7.7109375" style="53" customWidth="1"/>
    <col min="2" max="2" width="126.85546875" customWidth="1"/>
    <col min="4" max="4" width="16.140625" customWidth="1"/>
  </cols>
  <sheetData>
    <row r="1" spans="1:2" x14ac:dyDescent="0.25">
      <c r="A1" s="53" t="s">
        <v>112</v>
      </c>
      <c r="B1" t="s">
        <v>108</v>
      </c>
    </row>
    <row r="3" spans="1:2" x14ac:dyDescent="0.25">
      <c r="B3" s="56" t="s">
        <v>222</v>
      </c>
    </row>
    <row r="4" spans="1:2" ht="45" x14ac:dyDescent="0.25">
      <c r="B4" s="48" t="s">
        <v>221</v>
      </c>
    </row>
    <row r="5" spans="1:2" x14ac:dyDescent="0.25">
      <c r="B5" s="48" t="s">
        <v>146</v>
      </c>
    </row>
    <row r="6" spans="1:2" x14ac:dyDescent="0.25">
      <c r="B6" s="48" t="s">
        <v>155</v>
      </c>
    </row>
    <row r="7" spans="1:2" ht="30" x14ac:dyDescent="0.25">
      <c r="B7" s="48" t="s">
        <v>157</v>
      </c>
    </row>
    <row r="8" spans="1:2" ht="45" x14ac:dyDescent="0.25">
      <c r="B8" s="48" t="s">
        <v>169</v>
      </c>
    </row>
    <row r="9" spans="1:2" ht="16.5" customHeight="1" x14ac:dyDescent="0.25">
      <c r="B9" s="50" t="s">
        <v>156</v>
      </c>
    </row>
    <row r="10" spans="1:2" x14ac:dyDescent="0.25">
      <c r="B10" s="46"/>
    </row>
    <row r="11" spans="1:2" ht="30" x14ac:dyDescent="0.25">
      <c r="A11" s="53" t="s">
        <v>119</v>
      </c>
      <c r="B11" s="48" t="s">
        <v>113</v>
      </c>
    </row>
    <row r="12" spans="1:2" x14ac:dyDescent="0.25">
      <c r="B12" s="46"/>
    </row>
    <row r="13" spans="1:2" x14ac:dyDescent="0.25">
      <c r="A13" s="53" t="s">
        <v>120</v>
      </c>
      <c r="B13" t="s">
        <v>114</v>
      </c>
    </row>
    <row r="15" spans="1:2" x14ac:dyDescent="0.25">
      <c r="A15" s="53" t="s">
        <v>121</v>
      </c>
      <c r="B15" t="s">
        <v>196</v>
      </c>
    </row>
    <row r="17" spans="1:2" x14ac:dyDescent="0.25">
      <c r="A17" s="53" t="s">
        <v>122</v>
      </c>
      <c r="B17" t="s">
        <v>124</v>
      </c>
    </row>
    <row r="19" spans="1:2" x14ac:dyDescent="0.25">
      <c r="A19" s="53" t="s">
        <v>115</v>
      </c>
      <c r="B19" s="49" t="s">
        <v>125</v>
      </c>
    </row>
    <row r="21" spans="1:2" x14ac:dyDescent="0.25">
      <c r="A21" s="53" t="s">
        <v>116</v>
      </c>
      <c r="B21" s="46" t="s">
        <v>213</v>
      </c>
    </row>
    <row r="23" spans="1:2" x14ac:dyDescent="0.25">
      <c r="A23" s="53" t="s">
        <v>117</v>
      </c>
      <c r="B23" s="46" t="s">
        <v>214</v>
      </c>
    </row>
    <row r="25" spans="1:2" x14ac:dyDescent="0.25">
      <c r="A25" s="53" t="s">
        <v>118</v>
      </c>
      <c r="B25" s="46" t="s">
        <v>215</v>
      </c>
    </row>
    <row r="26" spans="1:2" ht="85.5" customHeight="1" x14ac:dyDescent="0.25">
      <c r="B26" s="48" t="s">
        <v>201</v>
      </c>
    </row>
    <row r="27" spans="1:2" ht="16.5" customHeight="1" x14ac:dyDescent="0.25">
      <c r="B27" s="48"/>
    </row>
    <row r="28" spans="1:2" x14ac:dyDescent="0.25">
      <c r="A28" s="53" t="s">
        <v>123</v>
      </c>
      <c r="B28" s="46" t="s">
        <v>200</v>
      </c>
    </row>
    <row r="29" spans="1:2" x14ac:dyDescent="0.25">
      <c r="B29" s="47" t="s">
        <v>186</v>
      </c>
    </row>
    <row r="30" spans="1:2" x14ac:dyDescent="0.25">
      <c r="B30" s="47" t="s">
        <v>137</v>
      </c>
    </row>
    <row r="31" spans="1:2" x14ac:dyDescent="0.25">
      <c r="B31" s="47" t="s">
        <v>138</v>
      </c>
    </row>
    <row r="32" spans="1:2" x14ac:dyDescent="0.25">
      <c r="B32" s="47" t="s">
        <v>139</v>
      </c>
    </row>
    <row r="33" spans="1:2" x14ac:dyDescent="0.25">
      <c r="B33" s="47" t="s">
        <v>140</v>
      </c>
    </row>
    <row r="34" spans="1:2" x14ac:dyDescent="0.25">
      <c r="B34" s="47" t="s">
        <v>111</v>
      </c>
    </row>
    <row r="35" spans="1:2" x14ac:dyDescent="0.25">
      <c r="B35" s="47" t="s">
        <v>141</v>
      </c>
    </row>
    <row r="36" spans="1:2" x14ac:dyDescent="0.25">
      <c r="B36" s="47" t="s">
        <v>142</v>
      </c>
    </row>
    <row r="37" spans="1:2" x14ac:dyDescent="0.25">
      <c r="B37" s="47" t="s">
        <v>144</v>
      </c>
    </row>
    <row r="38" spans="1:2" ht="14.25" customHeight="1" x14ac:dyDescent="0.25">
      <c r="B38" s="47" t="s">
        <v>109</v>
      </c>
    </row>
    <row r="39" spans="1:2" x14ac:dyDescent="0.25">
      <c r="B39" s="47" t="s">
        <v>197</v>
      </c>
    </row>
    <row r="40" spans="1:2" x14ac:dyDescent="0.25">
      <c r="B40" s="47" t="s">
        <v>143</v>
      </c>
    </row>
    <row r="41" spans="1:2" x14ac:dyDescent="0.25">
      <c r="B41" s="47" t="s">
        <v>110</v>
      </c>
    </row>
    <row r="42" spans="1:2" x14ac:dyDescent="0.25">
      <c r="B42" s="54"/>
    </row>
    <row r="43" spans="1:2" x14ac:dyDescent="0.25">
      <c r="A43" s="53" t="s">
        <v>187</v>
      </c>
      <c r="B43" s="55" t="s">
        <v>203</v>
      </c>
    </row>
    <row r="44" spans="1:2" x14ac:dyDescent="0.25">
      <c r="B44" s="55"/>
    </row>
    <row r="45" spans="1:2" x14ac:dyDescent="0.25">
      <c r="A45" s="53" t="s">
        <v>188</v>
      </c>
      <c r="B45" s="46" t="s">
        <v>216</v>
      </c>
    </row>
    <row r="46" spans="1:2" x14ac:dyDescent="0.25">
      <c r="B46" s="46"/>
    </row>
    <row r="47" spans="1:2" x14ac:dyDescent="0.25">
      <c r="A47" s="53" t="s">
        <v>189</v>
      </c>
      <c r="B47" s="46" t="s">
        <v>204</v>
      </c>
    </row>
    <row r="48" spans="1:2" x14ac:dyDescent="0.25">
      <c r="B48" s="46"/>
    </row>
    <row r="49" spans="1:3" ht="30" x14ac:dyDescent="0.25">
      <c r="A49" s="53" t="s">
        <v>190</v>
      </c>
      <c r="B49" s="48" t="s">
        <v>217</v>
      </c>
    </row>
    <row r="50" spans="1:3" x14ac:dyDescent="0.25">
      <c r="B50" s="46"/>
    </row>
    <row r="51" spans="1:3" x14ac:dyDescent="0.25">
      <c r="A51" s="53" t="s">
        <v>191</v>
      </c>
      <c r="B51" s="46" t="s">
        <v>205</v>
      </c>
    </row>
    <row r="52" spans="1:3" x14ac:dyDescent="0.25">
      <c r="B52" s="46"/>
    </row>
    <row r="53" spans="1:3" x14ac:dyDescent="0.25">
      <c r="A53" s="53" t="s">
        <v>126</v>
      </c>
      <c r="B53" s="46" t="s">
        <v>206</v>
      </c>
    </row>
    <row r="54" spans="1:3" x14ac:dyDescent="0.25">
      <c r="B54" s="46" t="s">
        <v>218</v>
      </c>
    </row>
    <row r="55" spans="1:3" x14ac:dyDescent="0.25">
      <c r="B55" s="55"/>
    </row>
    <row r="56" spans="1:3" x14ac:dyDescent="0.25">
      <c r="A56" s="53" t="s">
        <v>127</v>
      </c>
      <c r="B56" s="55" t="s">
        <v>207</v>
      </c>
    </row>
    <row r="57" spans="1:3" x14ac:dyDescent="0.25">
      <c r="B57" s="55" t="s">
        <v>192</v>
      </c>
    </row>
    <row r="58" spans="1:3" x14ac:dyDescent="0.25">
      <c r="B58" s="55"/>
    </row>
    <row r="59" spans="1:3" x14ac:dyDescent="0.25">
      <c r="A59" s="53" t="s">
        <v>193</v>
      </c>
      <c r="B59" s="55" t="s">
        <v>219</v>
      </c>
    </row>
    <row r="60" spans="1:3" x14ac:dyDescent="0.25">
      <c r="B60" s="55"/>
    </row>
    <row r="61" spans="1:3" x14ac:dyDescent="0.25">
      <c r="A61" s="53" t="s">
        <v>128</v>
      </c>
      <c r="B61" s="54" t="s">
        <v>208</v>
      </c>
    </row>
    <row r="62" spans="1:3" x14ac:dyDescent="0.25">
      <c r="B62" s="56"/>
    </row>
    <row r="63" spans="1:3" x14ac:dyDescent="0.25">
      <c r="A63" s="53" t="s">
        <v>220</v>
      </c>
      <c r="B63" s="46" t="s">
        <v>209</v>
      </c>
    </row>
    <row r="64" spans="1:3" ht="30" x14ac:dyDescent="0.25">
      <c r="B64" s="57" t="s">
        <v>173</v>
      </c>
      <c r="C64" s="46"/>
    </row>
    <row r="66" spans="1:3" ht="17.25" customHeight="1" x14ac:dyDescent="0.25">
      <c r="A66" s="53" t="s">
        <v>194</v>
      </c>
      <c r="B66" s="50" t="s">
        <v>210</v>
      </c>
    </row>
    <row r="67" spans="1:3" ht="17.25" customHeight="1" x14ac:dyDescent="0.25">
      <c r="B67" t="s">
        <v>130</v>
      </c>
    </row>
    <row r="68" spans="1:3" x14ac:dyDescent="0.25">
      <c r="B68" t="s">
        <v>131</v>
      </c>
    </row>
    <row r="69" spans="1:3" x14ac:dyDescent="0.25">
      <c r="B69" t="s">
        <v>132</v>
      </c>
    </row>
    <row r="70" spans="1:3" x14ac:dyDescent="0.25">
      <c r="B70" t="s">
        <v>133</v>
      </c>
    </row>
    <row r="72" spans="1:3" x14ac:dyDescent="0.25">
      <c r="A72" s="53" t="s">
        <v>129</v>
      </c>
      <c r="B72" t="s">
        <v>198</v>
      </c>
      <c r="C72" s="46"/>
    </row>
    <row r="74" spans="1:3" x14ac:dyDescent="0.25">
      <c r="A74" s="53" t="s">
        <v>134</v>
      </c>
      <c r="B74" t="s">
        <v>211</v>
      </c>
    </row>
    <row r="75" spans="1:3" x14ac:dyDescent="0.25">
      <c r="B75" t="s">
        <v>195</v>
      </c>
    </row>
    <row r="77" spans="1:3" x14ac:dyDescent="0.25">
      <c r="A77" s="53" t="s">
        <v>134</v>
      </c>
      <c r="B77" s="46" t="s">
        <v>212</v>
      </c>
    </row>
    <row r="78" spans="1:3" ht="32.25" customHeight="1" x14ac:dyDescent="0.25">
      <c r="B78" s="50" t="s">
        <v>145</v>
      </c>
      <c r="C78" s="46"/>
    </row>
    <row r="80" spans="1:3" x14ac:dyDescent="0.25">
      <c r="A80" s="53" t="s">
        <v>135</v>
      </c>
      <c r="B80" s="56" t="s">
        <v>199</v>
      </c>
    </row>
    <row r="81" spans="1:2" x14ac:dyDescent="0.25">
      <c r="B81" t="s">
        <v>147</v>
      </c>
    </row>
    <row r="82" spans="1:2" x14ac:dyDescent="0.25">
      <c r="B82" t="s">
        <v>148</v>
      </c>
    </row>
    <row r="83" spans="1:2" x14ac:dyDescent="0.25">
      <c r="B83" t="s">
        <v>149</v>
      </c>
    </row>
    <row r="84" spans="1:2" x14ac:dyDescent="0.25">
      <c r="B84" t="s">
        <v>150</v>
      </c>
    </row>
    <row r="85" spans="1:2" x14ac:dyDescent="0.25">
      <c r="B85" t="s">
        <v>151</v>
      </c>
    </row>
    <row r="87" spans="1:2" x14ac:dyDescent="0.25">
      <c r="A87" s="53" t="s">
        <v>136</v>
      </c>
      <c r="B87" s="56" t="s">
        <v>202</v>
      </c>
    </row>
    <row r="88" spans="1:2" x14ac:dyDescent="0.25">
      <c r="B88" t="s">
        <v>152</v>
      </c>
    </row>
    <row r="89" spans="1:2" x14ac:dyDescent="0.25">
      <c r="B89" t="s">
        <v>153</v>
      </c>
    </row>
    <row r="90" spans="1:2" x14ac:dyDescent="0.25">
      <c r="B90" t="s">
        <v>158</v>
      </c>
    </row>
    <row r="91" spans="1:2" x14ac:dyDescent="0.25">
      <c r="B91" t="s">
        <v>154</v>
      </c>
    </row>
    <row r="92" spans="1:2" x14ac:dyDescent="0.25">
      <c r="B92" t="s">
        <v>159</v>
      </c>
    </row>
  </sheetData>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5" sqref="D15"/>
    </sheetView>
  </sheetViews>
  <sheetFormatPr defaultRowHeight="15" x14ac:dyDescent="0.25"/>
  <cols>
    <col min="1" max="1" width="32.5703125" customWidth="1"/>
    <col min="4" max="4" width="31.5703125" customWidth="1"/>
  </cols>
  <sheetData>
    <row r="1" spans="1:4" x14ac:dyDescent="0.25">
      <c r="A1" t="s">
        <v>62</v>
      </c>
      <c r="D1" t="s">
        <v>70</v>
      </c>
    </row>
    <row r="2" spans="1:4" x14ac:dyDescent="0.25">
      <c r="A2" t="s">
        <v>67</v>
      </c>
      <c r="D2" t="s">
        <v>68</v>
      </c>
    </row>
    <row r="3" spans="1:4" x14ac:dyDescent="0.25">
      <c r="A3" t="s">
        <v>65</v>
      </c>
      <c r="D3" t="s">
        <v>69</v>
      </c>
    </row>
    <row r="4" spans="1:4" x14ac:dyDescent="0.25">
      <c r="A4" t="s">
        <v>63</v>
      </c>
    </row>
    <row r="5" spans="1:4" x14ac:dyDescent="0.25">
      <c r="A5" t="s">
        <v>64</v>
      </c>
    </row>
    <row r="6" spans="1:4" x14ac:dyDescent="0.25">
      <c r="A6" t="s">
        <v>66</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59"/>
  <sheetViews>
    <sheetView workbookViewId="0">
      <selection activeCell="E16" sqref="E16"/>
    </sheetView>
  </sheetViews>
  <sheetFormatPr defaultRowHeight="15" x14ac:dyDescent="0.25"/>
  <cols>
    <col min="1" max="1" width="23.5703125" customWidth="1"/>
    <col min="2" max="2" width="40.5703125" customWidth="1"/>
    <col min="3" max="3" width="11" customWidth="1"/>
    <col min="4" max="4" width="13.140625" customWidth="1"/>
    <col min="5" max="5" width="24" customWidth="1"/>
    <col min="6" max="6" width="14.5703125" customWidth="1"/>
    <col min="7" max="7" width="44.85546875" customWidth="1"/>
    <col min="8" max="8" width="28.42578125" bestFit="1" customWidth="1"/>
    <col min="9" max="9" width="46.28515625" bestFit="1" customWidth="1"/>
    <col min="10" max="10" width="12.85546875" bestFit="1" customWidth="1"/>
    <col min="11" max="11" width="54.7109375" bestFit="1" customWidth="1"/>
    <col min="12" max="12" width="27.85546875" customWidth="1"/>
    <col min="13" max="13" width="54.7109375" bestFit="1" customWidth="1"/>
    <col min="14" max="14" width="12.85546875" bestFit="1" customWidth="1"/>
    <col min="15" max="15" width="54.7109375" bestFit="1" customWidth="1"/>
    <col min="16" max="16" width="12.85546875" bestFit="1" customWidth="1"/>
    <col min="17" max="17" width="54.7109375" bestFit="1" customWidth="1"/>
    <col min="18" max="18" width="12.85546875" bestFit="1" customWidth="1"/>
    <col min="19" max="19" width="54.7109375" bestFit="1" customWidth="1"/>
    <col min="20" max="20" width="12.85546875" bestFit="1" customWidth="1"/>
    <col min="21" max="21" width="69" customWidth="1"/>
    <col min="22" max="22" width="12.85546875" bestFit="1" customWidth="1"/>
    <col min="23" max="23" width="54.7109375" bestFit="1" customWidth="1"/>
    <col min="24" max="24" width="12.85546875" bestFit="1" customWidth="1"/>
    <col min="25" max="25" width="54.7109375" bestFit="1" customWidth="1"/>
    <col min="26" max="26" width="14.140625" bestFit="1" customWidth="1"/>
    <col min="27" max="27" width="54.7109375" bestFit="1" customWidth="1"/>
    <col min="28" max="28" width="14.140625" bestFit="1" customWidth="1"/>
    <col min="29" max="29" width="54.7109375" bestFit="1" customWidth="1"/>
    <col min="30" max="30" width="14.140625" bestFit="1" customWidth="1"/>
    <col min="31" max="31" width="54.7109375" bestFit="1" customWidth="1"/>
    <col min="32" max="32" width="14.140625" bestFit="1" customWidth="1"/>
    <col min="33" max="33" width="12.85546875" bestFit="1" customWidth="1"/>
    <col min="34" max="34" width="10" bestFit="1" customWidth="1"/>
    <col min="35" max="35" width="69" customWidth="1"/>
    <col min="39" max="39" width="53.5703125" bestFit="1" customWidth="1"/>
    <col min="42" max="42" width="44.5703125" bestFit="1" customWidth="1"/>
    <col min="46" max="46" width="53.5703125" bestFit="1" customWidth="1"/>
  </cols>
  <sheetData>
    <row r="1" spans="1:47" ht="28.5" x14ac:dyDescent="0.45">
      <c r="A1" s="63" t="s">
        <v>12</v>
      </c>
      <c r="B1" s="63"/>
      <c r="J1" s="3"/>
      <c r="K1" s="3"/>
      <c r="AP1" s="37" t="s">
        <v>61</v>
      </c>
      <c r="AQ1" s="37"/>
      <c r="AR1" s="37"/>
      <c r="AS1" s="37"/>
      <c r="AT1" s="37"/>
      <c r="AU1" s="37"/>
    </row>
    <row r="2" spans="1:47" ht="33" x14ac:dyDescent="0.45">
      <c r="A2" s="64" t="s">
        <v>20</v>
      </c>
      <c r="B2" s="64"/>
      <c r="J2" s="3"/>
      <c r="K2" s="3"/>
      <c r="AP2" s="14" t="s">
        <v>28</v>
      </c>
      <c r="AQ2" s="15" t="s">
        <v>56</v>
      </c>
      <c r="AR2" s="15" t="s">
        <v>57</v>
      </c>
      <c r="AT2" s="27" t="s">
        <v>42</v>
      </c>
      <c r="AU2" s="15" t="s">
        <v>26</v>
      </c>
    </row>
    <row r="3" spans="1:47" ht="14.25" customHeight="1" x14ac:dyDescent="0.45">
      <c r="A3" s="1"/>
      <c r="B3" s="13"/>
      <c r="J3" s="3"/>
      <c r="K3" s="3"/>
      <c r="AP3" s="11" t="s">
        <v>21</v>
      </c>
      <c r="AQ3" s="12">
        <f>SUM(G12:G500)</f>
        <v>0</v>
      </c>
      <c r="AR3" s="12">
        <f>SUM(H12:H500)</f>
        <v>0</v>
      </c>
      <c r="AT3" s="11" t="s">
        <v>29</v>
      </c>
      <c r="AU3" s="11">
        <f>COUNTIF(AI12:AI24,"NA")</f>
        <v>0</v>
      </c>
    </row>
    <row r="4" spans="1:47" x14ac:dyDescent="0.25">
      <c r="A4" s="36" t="s">
        <v>14</v>
      </c>
      <c r="G4" s="21" t="s">
        <v>15</v>
      </c>
      <c r="I4" s="6"/>
      <c r="J4" s="2"/>
      <c r="K4" s="8"/>
      <c r="AP4" s="11" t="s">
        <v>22</v>
      </c>
      <c r="AQ4" s="12">
        <f>SUM(I12:I500)</f>
        <v>0</v>
      </c>
      <c r="AR4" s="12">
        <f>SUM(J12:J500)</f>
        <v>0</v>
      </c>
      <c r="AT4" s="11" t="s">
        <v>53</v>
      </c>
      <c r="AU4" s="11">
        <f>COUNTIF(AI13:AI25,"Psychiatric Hospital")</f>
        <v>0</v>
      </c>
    </row>
    <row r="5" spans="1:47" x14ac:dyDescent="0.25">
      <c r="A5" s="36" t="s">
        <v>13</v>
      </c>
      <c r="G5" s="21" t="s">
        <v>17</v>
      </c>
      <c r="I5" s="7"/>
      <c r="J5" s="2"/>
      <c r="K5" s="5"/>
      <c r="AP5" s="11" t="s">
        <v>23</v>
      </c>
      <c r="AQ5" s="12">
        <f>SUM(K12:K500)</f>
        <v>0</v>
      </c>
      <c r="AR5" s="12">
        <f>SUM(L12:L500)</f>
        <v>0</v>
      </c>
      <c r="AT5" s="11" t="s">
        <v>43</v>
      </c>
      <c r="AU5" s="11">
        <f>COUNTIF(AI14:AI26,"SUD Residential")</f>
        <v>0</v>
      </c>
    </row>
    <row r="6" spans="1:47" x14ac:dyDescent="0.25">
      <c r="A6" s="36" t="s">
        <v>0</v>
      </c>
      <c r="B6" s="5"/>
      <c r="I6" s="7"/>
      <c r="J6" s="4"/>
      <c r="K6" s="9"/>
      <c r="AP6" s="16" t="s">
        <v>4</v>
      </c>
      <c r="AQ6" s="12">
        <f>SUM(M12:M500)</f>
        <v>0</v>
      </c>
      <c r="AR6" s="12">
        <f>SUM(N12:N500)</f>
        <v>0</v>
      </c>
      <c r="AT6" s="11" t="s">
        <v>44</v>
      </c>
      <c r="AU6" s="11">
        <f>COUNTIF(AI15:AI27,"SUD Inpatient Treatment")</f>
        <v>0</v>
      </c>
    </row>
    <row r="7" spans="1:47" x14ac:dyDescent="0.25">
      <c r="A7" s="20" t="s">
        <v>1</v>
      </c>
      <c r="B7" s="5"/>
      <c r="I7" s="7"/>
      <c r="J7" s="2"/>
      <c r="K7" s="5"/>
      <c r="AP7" s="16" t="s">
        <v>9</v>
      </c>
      <c r="AQ7" s="12">
        <f>SUM(O12:O500)</f>
        <v>0</v>
      </c>
      <c r="AR7" s="12">
        <f>SUM(P12:P500)</f>
        <v>0</v>
      </c>
      <c r="AT7" s="11" t="s">
        <v>45</v>
      </c>
      <c r="AU7" s="11">
        <f>COUNTIF(AI16:AI28,"Medical Hospital")</f>
        <v>0</v>
      </c>
    </row>
    <row r="8" spans="1:47" x14ac:dyDescent="0.25">
      <c r="A8" s="20" t="s">
        <v>2</v>
      </c>
      <c r="B8" s="5"/>
      <c r="I8" s="7"/>
      <c r="J8" s="2"/>
      <c r="K8" s="5"/>
      <c r="AP8" s="17" t="s">
        <v>5</v>
      </c>
      <c r="AQ8" s="12">
        <f>SUM(Q12:Q500)</f>
        <v>0</v>
      </c>
      <c r="AR8" s="12">
        <f>SUM(R12:R500)</f>
        <v>0</v>
      </c>
      <c r="AT8" s="11" t="s">
        <v>46</v>
      </c>
      <c r="AU8" s="11">
        <f>COUNTIF(AI17:AI29,"Nursing Home")</f>
        <v>0</v>
      </c>
    </row>
    <row r="9" spans="1:47" x14ac:dyDescent="0.25">
      <c r="A9" s="19"/>
      <c r="B9" s="19"/>
      <c r="C9" s="19"/>
      <c r="AP9" s="11" t="s">
        <v>6</v>
      </c>
      <c r="AQ9" s="12">
        <f>SUM(S12:S500)</f>
        <v>0</v>
      </c>
      <c r="AR9" s="12">
        <f>SUM(T12:T500)</f>
        <v>0</v>
      </c>
      <c r="AT9" s="11" t="s">
        <v>47</v>
      </c>
      <c r="AU9" s="11">
        <f>COUNTIF(AI18:AI30,"With relatives/friends")</f>
        <v>0</v>
      </c>
    </row>
    <row r="10" spans="1:47" x14ac:dyDescent="0.25">
      <c r="A10" s="35"/>
      <c r="B10" s="35"/>
      <c r="C10" s="19"/>
      <c r="G10" s="4"/>
      <c r="AP10" s="11" t="s">
        <v>7</v>
      </c>
      <c r="AQ10" s="12">
        <f>SUM(U12:U500)</f>
        <v>0</v>
      </c>
      <c r="AR10" s="12">
        <f>SUM(V12:V500)</f>
        <v>0</v>
      </c>
      <c r="AT10" s="11" t="s">
        <v>48</v>
      </c>
      <c r="AU10" s="11">
        <f>COUNTIF(AI19:AI31,"Permanent Supportive Housing")</f>
        <v>0</v>
      </c>
    </row>
    <row r="11" spans="1:47" ht="45" customHeight="1" x14ac:dyDescent="0.25">
      <c r="A11" s="23" t="s">
        <v>54</v>
      </c>
      <c r="B11" s="24" t="s">
        <v>55</v>
      </c>
      <c r="C11" s="25" t="s">
        <v>19</v>
      </c>
      <c r="D11" s="24" t="s">
        <v>18</v>
      </c>
      <c r="E11" s="24" t="s">
        <v>27</v>
      </c>
      <c r="F11" s="23" t="s">
        <v>16</v>
      </c>
      <c r="G11" s="29" t="s">
        <v>31</v>
      </c>
      <c r="H11" s="26" t="s">
        <v>3</v>
      </c>
      <c r="I11" s="27" t="s">
        <v>30</v>
      </c>
      <c r="J11" s="26" t="s">
        <v>3</v>
      </c>
      <c r="K11" s="27" t="s">
        <v>34</v>
      </c>
      <c r="L11" s="26" t="s">
        <v>3</v>
      </c>
      <c r="M11" s="27" t="s">
        <v>35</v>
      </c>
      <c r="N11" s="26" t="s">
        <v>3</v>
      </c>
      <c r="O11" s="27" t="s">
        <v>36</v>
      </c>
      <c r="P11" s="26" t="s">
        <v>3</v>
      </c>
      <c r="Q11" s="27" t="s">
        <v>37</v>
      </c>
      <c r="R11" s="26" t="s">
        <v>3</v>
      </c>
      <c r="S11" s="27" t="s">
        <v>38</v>
      </c>
      <c r="T11" s="26" t="s">
        <v>3</v>
      </c>
      <c r="U11" s="27" t="s">
        <v>39</v>
      </c>
      <c r="V11" s="26" t="s">
        <v>3</v>
      </c>
      <c r="W11" s="27" t="s">
        <v>40</v>
      </c>
      <c r="X11" s="26" t="s">
        <v>3</v>
      </c>
      <c r="Y11" s="27" t="s">
        <v>58</v>
      </c>
      <c r="Z11" s="26" t="s">
        <v>3</v>
      </c>
      <c r="AA11" s="27" t="s">
        <v>59</v>
      </c>
      <c r="AB11" s="26" t="s">
        <v>3</v>
      </c>
      <c r="AC11" s="27" t="s">
        <v>60</v>
      </c>
      <c r="AD11" s="26" t="s">
        <v>3</v>
      </c>
      <c r="AE11" s="27" t="s">
        <v>41</v>
      </c>
      <c r="AF11" s="26" t="s">
        <v>3</v>
      </c>
      <c r="AG11" s="26" t="s">
        <v>32</v>
      </c>
      <c r="AH11" s="26" t="s">
        <v>33</v>
      </c>
      <c r="AI11" s="27" t="s">
        <v>42</v>
      </c>
      <c r="AP11" s="11" t="s">
        <v>8</v>
      </c>
      <c r="AQ11" s="12">
        <f>SUM(W12:W500)</f>
        <v>0</v>
      </c>
      <c r="AR11" s="12">
        <f>SUM(X12:X500)</f>
        <v>0</v>
      </c>
      <c r="AT11" s="11" t="s">
        <v>49</v>
      </c>
      <c r="AU11" s="11">
        <f>COUNTIF(AI20:AI32,"Independent Living (own home no supports with housing)")</f>
        <v>0</v>
      </c>
    </row>
    <row r="12" spans="1:47" x14ac:dyDescent="0.25">
      <c r="A12" s="11"/>
      <c r="B12" s="11"/>
      <c r="C12" s="11"/>
      <c r="D12" s="11"/>
      <c r="E12" s="11"/>
      <c r="F12" s="11"/>
      <c r="G12" s="28"/>
      <c r="H12" s="10"/>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f>SUM(G12+I12+K12+M12+O12+Q12+S12+U12+W12+Y12+AA12+AC12+AE12)</f>
        <v>0</v>
      </c>
      <c r="AH12" s="11">
        <f t="shared" ref="AH12:AH76" si="0">SUM(H12+J12+L12+N12+P12+R12+T12+V12+X12+Z12+AB12+AD12+AF12)</f>
        <v>0</v>
      </c>
      <c r="AI12" s="11"/>
      <c r="AP12" s="11" t="s">
        <v>10</v>
      </c>
      <c r="AQ12" s="12">
        <f>SUM(Y12:Y500)</f>
        <v>0</v>
      </c>
      <c r="AR12" s="12">
        <f>SUM(Z12:Z500)</f>
        <v>0</v>
      </c>
      <c r="AT12" s="11" t="s">
        <v>50</v>
      </c>
      <c r="AU12" s="11">
        <f>COUNTIF(AI21:AI33,"Jail/Prison")</f>
        <v>0</v>
      </c>
    </row>
    <row r="13" spans="1:47" x14ac:dyDescent="0.25">
      <c r="A13" s="11"/>
      <c r="B13" s="11"/>
      <c r="C13" s="11"/>
      <c r="D13" s="11"/>
      <c r="E13" s="11"/>
      <c r="F13" s="11"/>
      <c r="G13" s="28"/>
      <c r="H13" s="10"/>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f t="shared" ref="AG13:AG76" si="1">SUM(G13+I13+K13+M13+O13+Q13+S13+U13+W13+Y13+AA13+AC13+AE13)</f>
        <v>0</v>
      </c>
      <c r="AH13" s="11">
        <f t="shared" si="0"/>
        <v>0</v>
      </c>
      <c r="AI13" s="11"/>
      <c r="AP13" s="11" t="s">
        <v>24</v>
      </c>
      <c r="AQ13" s="12">
        <f>SUM(AA12:AA500)</f>
        <v>0</v>
      </c>
      <c r="AR13" s="12">
        <f>SUM(AB12:AB500)</f>
        <v>0</v>
      </c>
      <c r="AT13" s="11" t="s">
        <v>51</v>
      </c>
      <c r="AU13" s="11">
        <f>COUNTIF(AI22:AI34,"Homeless")</f>
        <v>0</v>
      </c>
    </row>
    <row r="14" spans="1:47" x14ac:dyDescent="0.25">
      <c r="A14" s="11"/>
      <c r="B14" s="11"/>
      <c r="C14" s="11"/>
      <c r="D14" s="11"/>
      <c r="E14" s="11"/>
      <c r="F14" s="11"/>
      <c r="G14" s="28"/>
      <c r="H14" s="10"/>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f t="shared" si="1"/>
        <v>0</v>
      </c>
      <c r="AH14" s="11">
        <f t="shared" si="0"/>
        <v>0</v>
      </c>
      <c r="AI14" s="11"/>
      <c r="AP14" s="11" t="s">
        <v>25</v>
      </c>
      <c r="AQ14" s="12">
        <f>SUM(AC12:AC500)</f>
        <v>0</v>
      </c>
      <c r="AR14" s="12">
        <f>SUM(AD12:AD500)</f>
        <v>0</v>
      </c>
    </row>
    <row r="15" spans="1:47" x14ac:dyDescent="0.25">
      <c r="A15" s="11"/>
      <c r="B15" s="11"/>
      <c r="C15" s="11"/>
      <c r="D15" s="11"/>
      <c r="E15" s="11"/>
      <c r="F15" s="11"/>
      <c r="G15" s="28"/>
      <c r="H15" s="10"/>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f t="shared" si="1"/>
        <v>0</v>
      </c>
      <c r="AH15" s="11">
        <f t="shared" si="0"/>
        <v>0</v>
      </c>
      <c r="AI15" s="11"/>
      <c r="AP15" s="11" t="s">
        <v>11</v>
      </c>
      <c r="AQ15" s="12">
        <f>SUM(AE12:AE500)</f>
        <v>0</v>
      </c>
      <c r="AR15" s="12">
        <f>SUM(AF12:AF500)</f>
        <v>0</v>
      </c>
    </row>
    <row r="16" spans="1:47" x14ac:dyDescent="0.25">
      <c r="A16" s="11"/>
      <c r="B16" s="11"/>
      <c r="C16" s="11"/>
      <c r="D16" s="11"/>
      <c r="E16" s="11"/>
      <c r="F16" s="11"/>
      <c r="G16" s="28"/>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f t="shared" si="1"/>
        <v>0</v>
      </c>
      <c r="AH16" s="11">
        <f t="shared" si="0"/>
        <v>0</v>
      </c>
      <c r="AI16" s="11"/>
      <c r="AP16" s="18" t="s">
        <v>26</v>
      </c>
      <c r="AQ16" s="11">
        <f>SUM(AQ3:AQ15)</f>
        <v>0</v>
      </c>
      <c r="AR16" s="11">
        <f>SUM(AR3:AR15)</f>
        <v>0</v>
      </c>
    </row>
    <row r="17" spans="1:35" x14ac:dyDescent="0.25">
      <c r="A17" s="11"/>
      <c r="B17" s="11"/>
      <c r="C17" s="11"/>
      <c r="D17" s="11"/>
      <c r="E17" s="11"/>
      <c r="F17" s="11"/>
      <c r="G17" s="28"/>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f t="shared" si="1"/>
        <v>0</v>
      </c>
      <c r="AH17" s="11">
        <f t="shared" si="0"/>
        <v>0</v>
      </c>
      <c r="AI17" s="11"/>
    </row>
    <row r="18" spans="1:35" x14ac:dyDescent="0.25">
      <c r="A18" s="11"/>
      <c r="B18" s="11"/>
      <c r="C18" s="11"/>
      <c r="D18" s="11"/>
      <c r="E18" s="11"/>
      <c r="F18" s="11"/>
      <c r="G18" s="28"/>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f t="shared" si="1"/>
        <v>0</v>
      </c>
      <c r="AH18" s="11">
        <f t="shared" si="0"/>
        <v>0</v>
      </c>
      <c r="AI18" s="11"/>
    </row>
    <row r="19" spans="1:35" x14ac:dyDescent="0.25">
      <c r="A19" s="11"/>
      <c r="B19" s="11"/>
      <c r="C19" s="11"/>
      <c r="D19" s="11"/>
      <c r="E19" s="11"/>
      <c r="F19" s="11"/>
      <c r="G19" s="28"/>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f t="shared" si="1"/>
        <v>0</v>
      </c>
      <c r="AH19" s="11">
        <f t="shared" si="0"/>
        <v>0</v>
      </c>
      <c r="AI19" s="11"/>
    </row>
    <row r="20" spans="1:35" x14ac:dyDescent="0.25">
      <c r="A20" s="11"/>
      <c r="B20" s="11"/>
      <c r="C20" s="11"/>
      <c r="D20" s="11"/>
      <c r="E20" s="11"/>
      <c r="F20" s="11"/>
      <c r="G20" s="28"/>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f t="shared" si="1"/>
        <v>0</v>
      </c>
      <c r="AH20" s="11">
        <f t="shared" si="0"/>
        <v>0</v>
      </c>
      <c r="AI20" s="11"/>
    </row>
    <row r="21" spans="1:35" x14ac:dyDescent="0.25">
      <c r="A21" s="11"/>
      <c r="B21" s="11"/>
      <c r="C21" s="11"/>
      <c r="D21" s="11"/>
      <c r="E21" s="11"/>
      <c r="F21" s="11"/>
      <c r="G21" s="28"/>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f t="shared" si="1"/>
        <v>0</v>
      </c>
      <c r="AH21" s="11">
        <f t="shared" si="0"/>
        <v>0</v>
      </c>
      <c r="AI21" s="11"/>
    </row>
    <row r="22" spans="1:35" x14ac:dyDescent="0.25">
      <c r="A22" s="11"/>
      <c r="B22" s="11"/>
      <c r="C22" s="11"/>
      <c r="D22" s="11"/>
      <c r="E22" s="11"/>
      <c r="F22" s="11"/>
      <c r="G22" s="28"/>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f t="shared" si="1"/>
        <v>0</v>
      </c>
      <c r="AH22" s="11">
        <f t="shared" si="0"/>
        <v>0</v>
      </c>
      <c r="AI22" s="11"/>
    </row>
    <row r="23" spans="1:35" x14ac:dyDescent="0.25">
      <c r="A23" s="11"/>
      <c r="B23" s="11"/>
      <c r="C23" s="11"/>
      <c r="D23" s="11"/>
      <c r="E23" s="11"/>
      <c r="F23" s="11"/>
      <c r="G23" s="28"/>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f t="shared" si="1"/>
        <v>0</v>
      </c>
      <c r="AH23" s="11">
        <f t="shared" si="0"/>
        <v>0</v>
      </c>
      <c r="AI23" s="11"/>
    </row>
    <row r="24" spans="1:35" x14ac:dyDescent="0.25">
      <c r="A24" s="11"/>
      <c r="B24" s="11"/>
      <c r="C24" s="11"/>
      <c r="D24" s="11"/>
      <c r="E24" s="11"/>
      <c r="F24" s="11"/>
      <c r="G24" s="28"/>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f t="shared" si="1"/>
        <v>0</v>
      </c>
      <c r="AH24" s="11">
        <f t="shared" si="0"/>
        <v>0</v>
      </c>
      <c r="AI24" s="11"/>
    </row>
    <row r="25" spans="1:35" x14ac:dyDescent="0.25">
      <c r="A25" s="11"/>
      <c r="B25" s="11"/>
      <c r="C25" s="11"/>
      <c r="D25" s="11"/>
      <c r="E25" s="11"/>
      <c r="F25" s="11"/>
      <c r="G25" s="33"/>
      <c r="H25" s="34"/>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f t="shared" si="1"/>
        <v>0</v>
      </c>
      <c r="AH25" s="11">
        <f t="shared" si="0"/>
        <v>0</v>
      </c>
      <c r="AI25" s="11"/>
    </row>
    <row r="26" spans="1:35" x14ac:dyDescent="0.25">
      <c r="A26" s="11"/>
      <c r="B26" s="11"/>
      <c r="C26" s="11"/>
      <c r="D26" s="11"/>
      <c r="E26" s="11"/>
      <c r="F26" s="11"/>
      <c r="G26" s="22"/>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f t="shared" si="1"/>
        <v>0</v>
      </c>
      <c r="AH26" s="11">
        <f t="shared" si="0"/>
        <v>0</v>
      </c>
      <c r="AI26" s="11"/>
    </row>
    <row r="27" spans="1:35" x14ac:dyDescent="0.25">
      <c r="A27" s="11"/>
      <c r="B27" s="11"/>
      <c r="C27" s="11"/>
      <c r="D27" s="11"/>
      <c r="E27" s="11"/>
      <c r="F27" s="11"/>
      <c r="G27" s="22"/>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f t="shared" si="1"/>
        <v>0</v>
      </c>
      <c r="AH27" s="11">
        <f t="shared" si="0"/>
        <v>0</v>
      </c>
      <c r="AI27" s="11"/>
    </row>
    <row r="28" spans="1:35" x14ac:dyDescent="0.25">
      <c r="A28" s="11"/>
      <c r="B28" s="11"/>
      <c r="C28" s="11"/>
      <c r="D28" s="11"/>
      <c r="E28" s="11"/>
      <c r="F28" s="11"/>
      <c r="G28" s="22"/>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f t="shared" si="1"/>
        <v>0</v>
      </c>
      <c r="AH28" s="11">
        <f t="shared" si="0"/>
        <v>0</v>
      </c>
      <c r="AI28" s="11"/>
    </row>
    <row r="29" spans="1:35" x14ac:dyDescent="0.25">
      <c r="A29" s="11"/>
      <c r="B29" s="11"/>
      <c r="C29" s="11"/>
      <c r="D29" s="11"/>
      <c r="E29" s="11"/>
      <c r="F29" s="11"/>
      <c r="G29" s="22"/>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f t="shared" si="1"/>
        <v>0</v>
      </c>
      <c r="AH29" s="11">
        <f t="shared" si="0"/>
        <v>0</v>
      </c>
      <c r="AI29" s="11"/>
    </row>
    <row r="30" spans="1:35" x14ac:dyDescent="0.25">
      <c r="A30" s="11"/>
      <c r="B30" s="11"/>
      <c r="C30" s="11"/>
      <c r="D30" s="11"/>
      <c r="E30" s="11"/>
      <c r="F30" s="11"/>
      <c r="G30" s="22"/>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f t="shared" si="1"/>
        <v>0</v>
      </c>
      <c r="AH30" s="11">
        <f t="shared" si="0"/>
        <v>0</v>
      </c>
      <c r="AI30" s="11"/>
    </row>
    <row r="31" spans="1:35" x14ac:dyDescent="0.25">
      <c r="A31" s="11"/>
      <c r="B31" s="11"/>
      <c r="C31" s="11"/>
      <c r="D31" s="11"/>
      <c r="E31" s="11"/>
      <c r="F31" s="11"/>
      <c r="G31" s="22"/>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f t="shared" si="1"/>
        <v>0</v>
      </c>
      <c r="AH31" s="11">
        <f t="shared" si="0"/>
        <v>0</v>
      </c>
      <c r="AI31" s="11"/>
    </row>
    <row r="32" spans="1:35" x14ac:dyDescent="0.25">
      <c r="A32" s="11"/>
      <c r="B32" s="11"/>
      <c r="C32" s="11"/>
      <c r="D32" s="11"/>
      <c r="E32" s="11"/>
      <c r="F32" s="11"/>
      <c r="G32" s="22"/>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f t="shared" si="1"/>
        <v>0</v>
      </c>
      <c r="AH32" s="11">
        <f t="shared" si="0"/>
        <v>0</v>
      </c>
      <c r="AI32" s="11"/>
    </row>
    <row r="33" spans="1:35" x14ac:dyDescent="0.25">
      <c r="A33" s="11"/>
      <c r="B33" s="11"/>
      <c r="C33" s="11"/>
      <c r="D33" s="11"/>
      <c r="E33" s="11"/>
      <c r="F33" s="11"/>
      <c r="G33" s="22"/>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f t="shared" si="1"/>
        <v>0</v>
      </c>
      <c r="AH33" s="11">
        <f t="shared" si="0"/>
        <v>0</v>
      </c>
      <c r="AI33" s="11"/>
    </row>
    <row r="34" spans="1:35" x14ac:dyDescent="0.25">
      <c r="A34" s="11"/>
      <c r="B34" s="11"/>
      <c r="C34" s="11"/>
      <c r="D34" s="11"/>
      <c r="E34" s="11"/>
      <c r="F34" s="11"/>
      <c r="G34" s="22"/>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f t="shared" si="1"/>
        <v>0</v>
      </c>
      <c r="AH34" s="11">
        <f t="shared" si="0"/>
        <v>0</v>
      </c>
      <c r="AI34" s="11"/>
    </row>
    <row r="35" spans="1:35" x14ac:dyDescent="0.25">
      <c r="A35" s="11"/>
      <c r="B35" s="11"/>
      <c r="C35" s="11"/>
      <c r="D35" s="11"/>
      <c r="E35" s="11"/>
      <c r="F35" s="11"/>
      <c r="G35" s="22"/>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f t="shared" si="1"/>
        <v>0</v>
      </c>
      <c r="AH35" s="11">
        <f t="shared" si="0"/>
        <v>0</v>
      </c>
      <c r="AI35" s="11"/>
    </row>
    <row r="36" spans="1:35" x14ac:dyDescent="0.25">
      <c r="A36" s="11"/>
      <c r="B36" s="11"/>
      <c r="C36" s="11"/>
      <c r="D36" s="11"/>
      <c r="E36" s="11"/>
      <c r="F36" s="11"/>
      <c r="G36" s="22"/>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f t="shared" si="1"/>
        <v>0</v>
      </c>
      <c r="AH36" s="11">
        <f t="shared" si="0"/>
        <v>0</v>
      </c>
      <c r="AI36" s="11"/>
    </row>
    <row r="37" spans="1:35" x14ac:dyDescent="0.25">
      <c r="A37" s="11"/>
      <c r="B37" s="11"/>
      <c r="C37" s="11"/>
      <c r="D37" s="11"/>
      <c r="E37" s="11"/>
      <c r="F37" s="11"/>
      <c r="G37" s="22"/>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f t="shared" si="1"/>
        <v>0</v>
      </c>
      <c r="AH37" s="11">
        <f t="shared" si="0"/>
        <v>0</v>
      </c>
      <c r="AI37" s="11"/>
    </row>
    <row r="38" spans="1:35" x14ac:dyDescent="0.25">
      <c r="A38" s="11"/>
      <c r="B38" s="11"/>
      <c r="C38" s="11"/>
      <c r="D38" s="11"/>
      <c r="E38" s="11"/>
      <c r="F38" s="11"/>
      <c r="G38" s="18"/>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f t="shared" si="1"/>
        <v>0</v>
      </c>
      <c r="AH38" s="11">
        <f t="shared" si="0"/>
        <v>0</v>
      </c>
      <c r="AI38" s="11"/>
    </row>
    <row r="39" spans="1:35"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f t="shared" si="1"/>
        <v>0</v>
      </c>
      <c r="AH39" s="11">
        <f t="shared" si="0"/>
        <v>0</v>
      </c>
      <c r="AI39" s="11"/>
    </row>
    <row r="40" spans="1:35"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f t="shared" si="1"/>
        <v>0</v>
      </c>
      <c r="AH40" s="11">
        <f t="shared" si="0"/>
        <v>0</v>
      </c>
      <c r="AI40" s="11"/>
    </row>
    <row r="41" spans="1:35"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f t="shared" si="1"/>
        <v>0</v>
      </c>
      <c r="AH41" s="11">
        <f t="shared" si="0"/>
        <v>0</v>
      </c>
      <c r="AI41" s="11"/>
    </row>
    <row r="42" spans="1:35"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f t="shared" si="1"/>
        <v>0</v>
      </c>
      <c r="AH42" s="11">
        <f t="shared" si="0"/>
        <v>0</v>
      </c>
      <c r="AI42" s="11"/>
    </row>
    <row r="43" spans="1:35"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f t="shared" si="1"/>
        <v>0</v>
      </c>
      <c r="AH43" s="11">
        <f t="shared" si="0"/>
        <v>0</v>
      </c>
      <c r="AI43" s="11"/>
    </row>
    <row r="44" spans="1:35"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f t="shared" si="1"/>
        <v>0</v>
      </c>
      <c r="AH44" s="11">
        <f t="shared" si="0"/>
        <v>0</v>
      </c>
      <c r="AI44" s="11"/>
    </row>
    <row r="45" spans="1:35"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f t="shared" si="1"/>
        <v>0</v>
      </c>
      <c r="AH45" s="11">
        <f t="shared" si="0"/>
        <v>0</v>
      </c>
      <c r="AI45" s="11"/>
    </row>
    <row r="46" spans="1:35"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f t="shared" si="1"/>
        <v>0</v>
      </c>
      <c r="AH46" s="11">
        <f t="shared" si="0"/>
        <v>0</v>
      </c>
      <c r="AI46" s="11"/>
    </row>
    <row r="47" spans="1:35"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f t="shared" si="1"/>
        <v>0</v>
      </c>
      <c r="AH47" s="11">
        <f t="shared" si="0"/>
        <v>0</v>
      </c>
      <c r="AI47" s="11"/>
    </row>
    <row r="48" spans="1:35"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f t="shared" si="1"/>
        <v>0</v>
      </c>
      <c r="AH48" s="11">
        <f t="shared" si="0"/>
        <v>0</v>
      </c>
      <c r="AI48" s="11"/>
    </row>
    <row r="49" spans="1:35"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f t="shared" si="1"/>
        <v>0</v>
      </c>
      <c r="AH49" s="11">
        <f t="shared" si="0"/>
        <v>0</v>
      </c>
      <c r="AI49" s="11"/>
    </row>
    <row r="50" spans="1:35"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f t="shared" si="1"/>
        <v>0</v>
      </c>
      <c r="AH50" s="11">
        <f t="shared" si="0"/>
        <v>0</v>
      </c>
      <c r="AI50" s="11"/>
    </row>
    <row r="51" spans="1:35"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f t="shared" si="1"/>
        <v>0</v>
      </c>
      <c r="AH51" s="11">
        <f t="shared" si="0"/>
        <v>0</v>
      </c>
      <c r="AI51" s="11"/>
    </row>
    <row r="52" spans="1:35"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f t="shared" si="1"/>
        <v>0</v>
      </c>
      <c r="AH52" s="11">
        <f t="shared" si="0"/>
        <v>0</v>
      </c>
      <c r="AI52" s="11"/>
    </row>
    <row r="53" spans="1:35"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f t="shared" si="1"/>
        <v>0</v>
      </c>
      <c r="AH53" s="11">
        <f t="shared" si="0"/>
        <v>0</v>
      </c>
      <c r="AI53" s="11"/>
    </row>
    <row r="54" spans="1:35"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f t="shared" si="1"/>
        <v>0</v>
      </c>
      <c r="AH54" s="11">
        <f t="shared" si="0"/>
        <v>0</v>
      </c>
      <c r="AI54" s="11"/>
    </row>
    <row r="55" spans="1:35"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f t="shared" si="1"/>
        <v>0</v>
      </c>
      <c r="AH55" s="11">
        <f t="shared" si="0"/>
        <v>0</v>
      </c>
      <c r="AI55" s="11"/>
    </row>
    <row r="56" spans="1:35"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f t="shared" si="1"/>
        <v>0</v>
      </c>
      <c r="AH56" s="11">
        <f t="shared" si="0"/>
        <v>0</v>
      </c>
      <c r="AI56" s="11"/>
    </row>
    <row r="57" spans="1:35"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f t="shared" si="1"/>
        <v>0</v>
      </c>
      <c r="AH57" s="11">
        <f t="shared" si="0"/>
        <v>0</v>
      </c>
      <c r="AI57" s="11"/>
    </row>
    <row r="58" spans="1:35"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f t="shared" si="1"/>
        <v>0</v>
      </c>
      <c r="AH58" s="11">
        <f t="shared" si="0"/>
        <v>0</v>
      </c>
      <c r="AI58" s="11"/>
    </row>
    <row r="59" spans="1:35"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f t="shared" si="1"/>
        <v>0</v>
      </c>
      <c r="AH59" s="11">
        <f t="shared" si="0"/>
        <v>0</v>
      </c>
      <c r="AI59" s="11"/>
    </row>
    <row r="60" spans="1:35"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f t="shared" si="1"/>
        <v>0</v>
      </c>
      <c r="AH60" s="11">
        <f t="shared" si="0"/>
        <v>0</v>
      </c>
      <c r="AI60" s="11"/>
    </row>
    <row r="61" spans="1:35"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f t="shared" si="1"/>
        <v>0</v>
      </c>
      <c r="AH61" s="11">
        <f t="shared" si="0"/>
        <v>0</v>
      </c>
      <c r="AI61" s="11"/>
    </row>
    <row r="62" spans="1:35"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f t="shared" si="1"/>
        <v>0</v>
      </c>
      <c r="AH62" s="11">
        <f t="shared" si="0"/>
        <v>0</v>
      </c>
      <c r="AI62" s="11"/>
    </row>
    <row r="63" spans="1:35"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f t="shared" si="1"/>
        <v>0</v>
      </c>
      <c r="AH63" s="11">
        <f t="shared" si="0"/>
        <v>0</v>
      </c>
      <c r="AI63" s="11"/>
    </row>
    <row r="64" spans="1:35"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f t="shared" si="1"/>
        <v>0</v>
      </c>
      <c r="AH64" s="11">
        <f t="shared" si="0"/>
        <v>0</v>
      </c>
      <c r="AI64" s="11"/>
    </row>
    <row r="65" spans="1:35"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f t="shared" si="1"/>
        <v>0</v>
      </c>
      <c r="AH65" s="11">
        <f t="shared" si="0"/>
        <v>0</v>
      </c>
      <c r="AI65" s="11"/>
    </row>
    <row r="66" spans="1:35"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f t="shared" si="1"/>
        <v>0</v>
      </c>
      <c r="AH66" s="11">
        <f t="shared" si="0"/>
        <v>0</v>
      </c>
      <c r="AI66" s="11"/>
    </row>
    <row r="67" spans="1:35"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f t="shared" si="1"/>
        <v>0</v>
      </c>
      <c r="AH67" s="11">
        <f t="shared" si="0"/>
        <v>0</v>
      </c>
      <c r="AI67" s="11"/>
    </row>
    <row r="68" spans="1:35"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f t="shared" si="1"/>
        <v>0</v>
      </c>
      <c r="AH68" s="11">
        <f t="shared" si="0"/>
        <v>0</v>
      </c>
      <c r="AI68" s="11"/>
    </row>
    <row r="69" spans="1:35"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f t="shared" si="1"/>
        <v>0</v>
      </c>
      <c r="AH69" s="11">
        <f t="shared" si="0"/>
        <v>0</v>
      </c>
      <c r="AI69" s="11"/>
    </row>
    <row r="70" spans="1:35"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f t="shared" si="1"/>
        <v>0</v>
      </c>
      <c r="AH70" s="11">
        <f t="shared" si="0"/>
        <v>0</v>
      </c>
      <c r="AI70" s="11"/>
    </row>
    <row r="71" spans="1:35"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f t="shared" si="1"/>
        <v>0</v>
      </c>
      <c r="AH71" s="11">
        <f t="shared" si="0"/>
        <v>0</v>
      </c>
      <c r="AI71" s="11"/>
    </row>
    <row r="72" spans="1:35"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f t="shared" si="1"/>
        <v>0</v>
      </c>
      <c r="AH72" s="11">
        <f t="shared" si="0"/>
        <v>0</v>
      </c>
      <c r="AI72" s="11"/>
    </row>
    <row r="73" spans="1:35"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f t="shared" si="1"/>
        <v>0</v>
      </c>
      <c r="AH73" s="11">
        <f t="shared" si="0"/>
        <v>0</v>
      </c>
      <c r="AI73" s="11"/>
    </row>
    <row r="74" spans="1:35"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f t="shared" si="1"/>
        <v>0</v>
      </c>
      <c r="AH74" s="11">
        <f t="shared" si="0"/>
        <v>0</v>
      </c>
      <c r="AI74" s="11"/>
    </row>
    <row r="75" spans="1:35"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f t="shared" si="1"/>
        <v>0</v>
      </c>
      <c r="AH75" s="11">
        <f t="shared" si="0"/>
        <v>0</v>
      </c>
      <c r="AI75" s="11"/>
    </row>
    <row r="76" spans="1:35"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f t="shared" si="1"/>
        <v>0</v>
      </c>
      <c r="AH76" s="11">
        <f t="shared" si="0"/>
        <v>0</v>
      </c>
      <c r="AI76" s="11"/>
    </row>
    <row r="77" spans="1:35"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f t="shared" ref="AG77:AH140" si="2">SUM(G77+I77+K77+M77+O77+Q77+S77+U77+W77+Y77+AA77+AC77+AE77)</f>
        <v>0</v>
      </c>
      <c r="AH77" s="11">
        <f t="shared" si="2"/>
        <v>0</v>
      </c>
      <c r="AI77" s="11"/>
    </row>
    <row r="78" spans="1:35"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f t="shared" si="2"/>
        <v>0</v>
      </c>
      <c r="AH78" s="11">
        <f t="shared" si="2"/>
        <v>0</v>
      </c>
      <c r="AI78" s="11"/>
    </row>
    <row r="79" spans="1:35"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f t="shared" si="2"/>
        <v>0</v>
      </c>
      <c r="AH79" s="11">
        <f t="shared" si="2"/>
        <v>0</v>
      </c>
      <c r="AI79" s="11"/>
    </row>
    <row r="80" spans="1:35"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f t="shared" si="2"/>
        <v>0</v>
      </c>
      <c r="AH80" s="11">
        <f t="shared" si="2"/>
        <v>0</v>
      </c>
      <c r="AI80" s="11"/>
    </row>
    <row r="81" spans="1:35"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f t="shared" si="2"/>
        <v>0</v>
      </c>
      <c r="AH81" s="11">
        <f t="shared" si="2"/>
        <v>0</v>
      </c>
      <c r="AI81" s="11"/>
    </row>
    <row r="82" spans="1:35"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f t="shared" si="2"/>
        <v>0</v>
      </c>
      <c r="AH82" s="11">
        <f t="shared" si="2"/>
        <v>0</v>
      </c>
      <c r="AI82" s="11"/>
    </row>
    <row r="83" spans="1:35"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f t="shared" si="2"/>
        <v>0</v>
      </c>
      <c r="AH83" s="11">
        <f t="shared" si="2"/>
        <v>0</v>
      </c>
      <c r="AI83" s="11"/>
    </row>
    <row r="84" spans="1:35"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f t="shared" si="2"/>
        <v>0</v>
      </c>
      <c r="AH84" s="11">
        <f t="shared" si="2"/>
        <v>0</v>
      </c>
      <c r="AI84" s="11"/>
    </row>
    <row r="85" spans="1:35"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f t="shared" si="2"/>
        <v>0</v>
      </c>
      <c r="AH85" s="11">
        <f t="shared" si="2"/>
        <v>0</v>
      </c>
      <c r="AI85" s="11"/>
    </row>
    <row r="86" spans="1:35"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f t="shared" si="2"/>
        <v>0</v>
      </c>
      <c r="AH86" s="11">
        <f t="shared" si="2"/>
        <v>0</v>
      </c>
      <c r="AI86" s="11"/>
    </row>
    <row r="87" spans="1:35"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f t="shared" si="2"/>
        <v>0</v>
      </c>
      <c r="AH87" s="11">
        <f t="shared" si="2"/>
        <v>0</v>
      </c>
      <c r="AI87" s="11"/>
    </row>
    <row r="88" spans="1:35"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f t="shared" si="2"/>
        <v>0</v>
      </c>
      <c r="AH88" s="11">
        <f t="shared" si="2"/>
        <v>0</v>
      </c>
      <c r="AI88" s="11"/>
    </row>
    <row r="89" spans="1:35"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f t="shared" si="2"/>
        <v>0</v>
      </c>
      <c r="AH89" s="11">
        <f t="shared" si="2"/>
        <v>0</v>
      </c>
      <c r="AI89" s="11"/>
    </row>
    <row r="90" spans="1:35"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f t="shared" si="2"/>
        <v>0</v>
      </c>
      <c r="AH90" s="11">
        <f t="shared" si="2"/>
        <v>0</v>
      </c>
      <c r="AI90" s="11"/>
    </row>
    <row r="91" spans="1:35"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f t="shared" si="2"/>
        <v>0</v>
      </c>
      <c r="AH91" s="11">
        <f t="shared" si="2"/>
        <v>0</v>
      </c>
      <c r="AI91" s="11"/>
    </row>
    <row r="92" spans="1:35"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f t="shared" si="2"/>
        <v>0</v>
      </c>
      <c r="AH92" s="11">
        <f t="shared" si="2"/>
        <v>0</v>
      </c>
      <c r="AI92" s="11"/>
    </row>
    <row r="93" spans="1:35"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f t="shared" si="2"/>
        <v>0</v>
      </c>
      <c r="AH93" s="11">
        <f t="shared" si="2"/>
        <v>0</v>
      </c>
      <c r="AI93" s="11"/>
    </row>
    <row r="94" spans="1:35"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f t="shared" si="2"/>
        <v>0</v>
      </c>
      <c r="AH94" s="11">
        <f t="shared" si="2"/>
        <v>0</v>
      </c>
      <c r="AI94" s="11"/>
    </row>
    <row r="95" spans="1:35"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f t="shared" si="2"/>
        <v>0</v>
      </c>
      <c r="AH95" s="11">
        <f t="shared" si="2"/>
        <v>0</v>
      </c>
      <c r="AI95" s="11"/>
    </row>
    <row r="96" spans="1:35"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f t="shared" si="2"/>
        <v>0</v>
      </c>
      <c r="AH96" s="11">
        <f t="shared" si="2"/>
        <v>0</v>
      </c>
      <c r="AI96" s="11"/>
    </row>
    <row r="97" spans="1:35"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f t="shared" si="2"/>
        <v>0</v>
      </c>
      <c r="AH97" s="11">
        <f t="shared" si="2"/>
        <v>0</v>
      </c>
      <c r="AI97" s="11"/>
    </row>
    <row r="98" spans="1:35"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f t="shared" si="2"/>
        <v>0</v>
      </c>
      <c r="AH98" s="11">
        <f t="shared" si="2"/>
        <v>0</v>
      </c>
      <c r="AI98" s="11"/>
    </row>
    <row r="99" spans="1:35"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f t="shared" si="2"/>
        <v>0</v>
      </c>
      <c r="AH99" s="11">
        <f t="shared" si="2"/>
        <v>0</v>
      </c>
      <c r="AI99" s="11"/>
    </row>
    <row r="100" spans="1:35"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f t="shared" si="2"/>
        <v>0</v>
      </c>
      <c r="AH100" s="11">
        <f t="shared" si="2"/>
        <v>0</v>
      </c>
      <c r="AI100" s="11"/>
    </row>
    <row r="101" spans="1:35"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f t="shared" si="2"/>
        <v>0</v>
      </c>
      <c r="AH101" s="11">
        <f t="shared" si="2"/>
        <v>0</v>
      </c>
      <c r="AI101" s="11"/>
    </row>
    <row r="102" spans="1:35"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f t="shared" si="2"/>
        <v>0</v>
      </c>
      <c r="AH102" s="11">
        <f t="shared" si="2"/>
        <v>0</v>
      </c>
      <c r="AI102" s="11"/>
    </row>
    <row r="103" spans="1:35"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f t="shared" si="2"/>
        <v>0</v>
      </c>
      <c r="AH103" s="11">
        <f t="shared" si="2"/>
        <v>0</v>
      </c>
      <c r="AI103" s="11"/>
    </row>
    <row r="104" spans="1:35"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f t="shared" si="2"/>
        <v>0</v>
      </c>
      <c r="AH104" s="11">
        <f t="shared" si="2"/>
        <v>0</v>
      </c>
      <c r="AI104" s="11"/>
    </row>
    <row r="105" spans="1:35"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f t="shared" si="2"/>
        <v>0</v>
      </c>
      <c r="AH105" s="11">
        <f t="shared" si="2"/>
        <v>0</v>
      </c>
      <c r="AI105" s="11"/>
    </row>
    <row r="106" spans="1:35"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f t="shared" si="2"/>
        <v>0</v>
      </c>
      <c r="AH106" s="11">
        <f t="shared" si="2"/>
        <v>0</v>
      </c>
      <c r="AI106" s="11"/>
    </row>
    <row r="107" spans="1:35"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f t="shared" si="2"/>
        <v>0</v>
      </c>
      <c r="AH107" s="11">
        <f t="shared" si="2"/>
        <v>0</v>
      </c>
      <c r="AI107" s="11"/>
    </row>
    <row r="108" spans="1:35"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f t="shared" si="2"/>
        <v>0</v>
      </c>
      <c r="AH108" s="11">
        <f t="shared" si="2"/>
        <v>0</v>
      </c>
      <c r="AI108" s="11"/>
    </row>
    <row r="109" spans="1:35"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f t="shared" si="2"/>
        <v>0</v>
      </c>
      <c r="AH109" s="11">
        <f t="shared" si="2"/>
        <v>0</v>
      </c>
      <c r="AI109" s="11"/>
    </row>
    <row r="110" spans="1:35"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f t="shared" si="2"/>
        <v>0</v>
      </c>
      <c r="AH110" s="11">
        <f t="shared" si="2"/>
        <v>0</v>
      </c>
      <c r="AI110" s="11"/>
    </row>
    <row r="111" spans="1:35"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f t="shared" si="2"/>
        <v>0</v>
      </c>
      <c r="AH111" s="11">
        <f t="shared" si="2"/>
        <v>0</v>
      </c>
      <c r="AI111" s="11"/>
    </row>
    <row r="112" spans="1:35"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f t="shared" si="2"/>
        <v>0</v>
      </c>
      <c r="AH112" s="11">
        <f t="shared" si="2"/>
        <v>0</v>
      </c>
      <c r="AI112" s="11"/>
    </row>
    <row r="113" spans="1:35"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f t="shared" si="2"/>
        <v>0</v>
      </c>
      <c r="AH113" s="11">
        <f t="shared" si="2"/>
        <v>0</v>
      </c>
      <c r="AI113" s="11"/>
    </row>
    <row r="114" spans="1:35"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f t="shared" si="2"/>
        <v>0</v>
      </c>
      <c r="AH114" s="11">
        <f t="shared" si="2"/>
        <v>0</v>
      </c>
      <c r="AI114" s="11"/>
    </row>
    <row r="115" spans="1:35"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f t="shared" si="2"/>
        <v>0</v>
      </c>
      <c r="AH115" s="11">
        <f t="shared" si="2"/>
        <v>0</v>
      </c>
      <c r="AI115" s="11"/>
    </row>
    <row r="116" spans="1:35"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f t="shared" si="2"/>
        <v>0</v>
      </c>
      <c r="AH116" s="11">
        <f t="shared" si="2"/>
        <v>0</v>
      </c>
      <c r="AI116" s="11"/>
    </row>
    <row r="117" spans="1:35"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f t="shared" si="2"/>
        <v>0</v>
      </c>
      <c r="AH117" s="11">
        <f t="shared" si="2"/>
        <v>0</v>
      </c>
      <c r="AI117" s="11"/>
    </row>
    <row r="118" spans="1:35"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f t="shared" si="2"/>
        <v>0</v>
      </c>
      <c r="AH118" s="11">
        <f t="shared" si="2"/>
        <v>0</v>
      </c>
      <c r="AI118" s="11"/>
    </row>
    <row r="119" spans="1:35"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f t="shared" si="2"/>
        <v>0</v>
      </c>
      <c r="AH119" s="11">
        <f t="shared" si="2"/>
        <v>0</v>
      </c>
      <c r="AI119" s="11"/>
    </row>
    <row r="120" spans="1:35"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f t="shared" si="2"/>
        <v>0</v>
      </c>
      <c r="AH120" s="11">
        <f t="shared" si="2"/>
        <v>0</v>
      </c>
      <c r="AI120" s="11"/>
    </row>
    <row r="121" spans="1:35"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f t="shared" si="2"/>
        <v>0</v>
      </c>
      <c r="AH121" s="11">
        <f t="shared" si="2"/>
        <v>0</v>
      </c>
      <c r="AI121" s="11"/>
    </row>
    <row r="122" spans="1:35"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f t="shared" si="2"/>
        <v>0</v>
      </c>
      <c r="AH122" s="11">
        <f t="shared" si="2"/>
        <v>0</v>
      </c>
      <c r="AI122" s="11"/>
    </row>
    <row r="123" spans="1:35"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f t="shared" si="2"/>
        <v>0</v>
      </c>
      <c r="AH123" s="11">
        <f t="shared" si="2"/>
        <v>0</v>
      </c>
      <c r="AI123" s="11"/>
    </row>
    <row r="124" spans="1:35"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f t="shared" si="2"/>
        <v>0</v>
      </c>
      <c r="AH124" s="11">
        <f t="shared" si="2"/>
        <v>0</v>
      </c>
      <c r="AI124" s="11"/>
    </row>
    <row r="125" spans="1:35"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f t="shared" si="2"/>
        <v>0</v>
      </c>
      <c r="AH125" s="11">
        <f t="shared" si="2"/>
        <v>0</v>
      </c>
      <c r="AI125" s="11"/>
    </row>
    <row r="126" spans="1:35"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f t="shared" si="2"/>
        <v>0</v>
      </c>
      <c r="AH126" s="11">
        <f t="shared" si="2"/>
        <v>0</v>
      </c>
      <c r="AI126" s="11"/>
    </row>
    <row r="127" spans="1:35"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f t="shared" si="2"/>
        <v>0</v>
      </c>
      <c r="AH127" s="11">
        <f t="shared" si="2"/>
        <v>0</v>
      </c>
      <c r="AI127" s="11"/>
    </row>
    <row r="128" spans="1:35"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f t="shared" si="2"/>
        <v>0</v>
      </c>
      <c r="AH128" s="11">
        <f t="shared" si="2"/>
        <v>0</v>
      </c>
      <c r="AI128" s="11"/>
    </row>
    <row r="129" spans="1:35"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f t="shared" si="2"/>
        <v>0</v>
      </c>
      <c r="AH129" s="11">
        <f t="shared" si="2"/>
        <v>0</v>
      </c>
      <c r="AI129" s="11"/>
    </row>
    <row r="130" spans="1:35"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f t="shared" si="2"/>
        <v>0</v>
      </c>
      <c r="AH130" s="11">
        <f t="shared" si="2"/>
        <v>0</v>
      </c>
      <c r="AI130" s="11"/>
    </row>
    <row r="131" spans="1:35"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f t="shared" si="2"/>
        <v>0</v>
      </c>
      <c r="AH131" s="11">
        <f t="shared" si="2"/>
        <v>0</v>
      </c>
      <c r="AI131" s="11"/>
    </row>
    <row r="132" spans="1:35"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f t="shared" si="2"/>
        <v>0</v>
      </c>
      <c r="AH132" s="11">
        <f t="shared" si="2"/>
        <v>0</v>
      </c>
      <c r="AI132" s="11"/>
    </row>
    <row r="133" spans="1:35"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f t="shared" si="2"/>
        <v>0</v>
      </c>
      <c r="AH133" s="11">
        <f t="shared" si="2"/>
        <v>0</v>
      </c>
      <c r="AI133" s="11"/>
    </row>
    <row r="134" spans="1:35"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f t="shared" si="2"/>
        <v>0</v>
      </c>
      <c r="AH134" s="11">
        <f t="shared" si="2"/>
        <v>0</v>
      </c>
      <c r="AI134" s="11"/>
    </row>
    <row r="135" spans="1:35"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f t="shared" si="2"/>
        <v>0</v>
      </c>
      <c r="AH135" s="11">
        <f t="shared" si="2"/>
        <v>0</v>
      </c>
      <c r="AI135" s="11"/>
    </row>
    <row r="136" spans="1:35"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f t="shared" si="2"/>
        <v>0</v>
      </c>
      <c r="AH136" s="11">
        <f t="shared" si="2"/>
        <v>0</v>
      </c>
      <c r="AI136" s="11"/>
    </row>
    <row r="137" spans="1:35"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f t="shared" si="2"/>
        <v>0</v>
      </c>
      <c r="AH137" s="11">
        <f t="shared" si="2"/>
        <v>0</v>
      </c>
      <c r="AI137" s="11"/>
    </row>
    <row r="138" spans="1:35"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f t="shared" si="2"/>
        <v>0</v>
      </c>
      <c r="AH138" s="11">
        <f t="shared" si="2"/>
        <v>0</v>
      </c>
      <c r="AI138" s="11"/>
    </row>
    <row r="139" spans="1:35"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f t="shared" si="2"/>
        <v>0</v>
      </c>
      <c r="AH139" s="11">
        <f t="shared" si="2"/>
        <v>0</v>
      </c>
      <c r="AI139" s="11"/>
    </row>
    <row r="140" spans="1:35"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f t="shared" si="2"/>
        <v>0</v>
      </c>
      <c r="AH140" s="11">
        <f t="shared" si="2"/>
        <v>0</v>
      </c>
      <c r="AI140" s="11"/>
    </row>
    <row r="141" spans="1:35"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f t="shared" ref="AG141:AH204" si="3">SUM(G141+I141+K141+M141+O141+Q141+S141+U141+W141+Y141+AA141+AC141+AE141)</f>
        <v>0</v>
      </c>
      <c r="AH141" s="11">
        <f t="shared" si="3"/>
        <v>0</v>
      </c>
      <c r="AI141" s="11"/>
    </row>
    <row r="142" spans="1:35"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f t="shared" si="3"/>
        <v>0</v>
      </c>
      <c r="AH142" s="11">
        <f t="shared" si="3"/>
        <v>0</v>
      </c>
      <c r="AI142" s="11"/>
    </row>
    <row r="143" spans="1:35"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f t="shared" si="3"/>
        <v>0</v>
      </c>
      <c r="AH143" s="11">
        <f t="shared" si="3"/>
        <v>0</v>
      </c>
      <c r="AI143" s="11"/>
    </row>
    <row r="144" spans="1:35"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f t="shared" si="3"/>
        <v>0</v>
      </c>
      <c r="AH144" s="11">
        <f t="shared" si="3"/>
        <v>0</v>
      </c>
      <c r="AI144" s="11"/>
    </row>
    <row r="145" spans="1:35"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f t="shared" si="3"/>
        <v>0</v>
      </c>
      <c r="AH145" s="11">
        <f t="shared" si="3"/>
        <v>0</v>
      </c>
      <c r="AI145" s="11"/>
    </row>
    <row r="146" spans="1:35"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f t="shared" si="3"/>
        <v>0</v>
      </c>
      <c r="AH146" s="11">
        <f t="shared" si="3"/>
        <v>0</v>
      </c>
      <c r="AI146" s="11"/>
    </row>
    <row r="147" spans="1:35"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f t="shared" si="3"/>
        <v>0</v>
      </c>
      <c r="AH147" s="11">
        <f t="shared" si="3"/>
        <v>0</v>
      </c>
      <c r="AI147" s="11"/>
    </row>
    <row r="148" spans="1:35"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f t="shared" si="3"/>
        <v>0</v>
      </c>
      <c r="AH148" s="11">
        <f t="shared" si="3"/>
        <v>0</v>
      </c>
      <c r="AI148" s="11"/>
    </row>
    <row r="149" spans="1:35"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f t="shared" si="3"/>
        <v>0</v>
      </c>
      <c r="AH149" s="11">
        <f t="shared" si="3"/>
        <v>0</v>
      </c>
      <c r="AI149" s="11"/>
    </row>
    <row r="150" spans="1:35"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f t="shared" si="3"/>
        <v>0</v>
      </c>
      <c r="AH150" s="11">
        <f t="shared" si="3"/>
        <v>0</v>
      </c>
      <c r="AI150" s="11"/>
    </row>
    <row r="151" spans="1:35"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f t="shared" si="3"/>
        <v>0</v>
      </c>
      <c r="AH151" s="11">
        <f t="shared" si="3"/>
        <v>0</v>
      </c>
      <c r="AI151" s="11"/>
    </row>
    <row r="152" spans="1:35"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f t="shared" si="3"/>
        <v>0</v>
      </c>
      <c r="AH152" s="11">
        <f t="shared" si="3"/>
        <v>0</v>
      </c>
      <c r="AI152" s="11"/>
    </row>
    <row r="153" spans="1:35"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f t="shared" si="3"/>
        <v>0</v>
      </c>
      <c r="AH153" s="11">
        <f t="shared" si="3"/>
        <v>0</v>
      </c>
      <c r="AI153" s="11"/>
    </row>
    <row r="154" spans="1:35"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f t="shared" si="3"/>
        <v>0</v>
      </c>
      <c r="AH154" s="11">
        <f t="shared" si="3"/>
        <v>0</v>
      </c>
      <c r="AI154" s="11"/>
    </row>
    <row r="155" spans="1:35"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f t="shared" si="3"/>
        <v>0</v>
      </c>
      <c r="AH155" s="11">
        <f t="shared" si="3"/>
        <v>0</v>
      </c>
      <c r="AI155" s="11"/>
    </row>
    <row r="156" spans="1:35"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f t="shared" si="3"/>
        <v>0</v>
      </c>
      <c r="AH156" s="11">
        <f t="shared" si="3"/>
        <v>0</v>
      </c>
      <c r="AI156" s="11"/>
    </row>
    <row r="157" spans="1:35"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f t="shared" si="3"/>
        <v>0</v>
      </c>
      <c r="AH157" s="11">
        <f t="shared" si="3"/>
        <v>0</v>
      </c>
      <c r="AI157" s="11"/>
    </row>
    <row r="158" spans="1:35"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f t="shared" si="3"/>
        <v>0</v>
      </c>
      <c r="AH158" s="11">
        <f t="shared" si="3"/>
        <v>0</v>
      </c>
      <c r="AI158" s="11"/>
    </row>
    <row r="159" spans="1:35"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f t="shared" si="3"/>
        <v>0</v>
      </c>
      <c r="AH159" s="11">
        <f t="shared" si="3"/>
        <v>0</v>
      </c>
      <c r="AI159" s="11"/>
    </row>
    <row r="160" spans="1:35"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f t="shared" si="3"/>
        <v>0</v>
      </c>
      <c r="AH160" s="11">
        <f t="shared" si="3"/>
        <v>0</v>
      </c>
      <c r="AI160" s="11"/>
    </row>
    <row r="161" spans="1:35"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f t="shared" si="3"/>
        <v>0</v>
      </c>
      <c r="AH161" s="11">
        <f t="shared" si="3"/>
        <v>0</v>
      </c>
      <c r="AI161" s="11"/>
    </row>
    <row r="162" spans="1:35"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f t="shared" si="3"/>
        <v>0</v>
      </c>
      <c r="AH162" s="11">
        <f t="shared" si="3"/>
        <v>0</v>
      </c>
      <c r="AI162" s="11"/>
    </row>
    <row r="163" spans="1:35"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f t="shared" si="3"/>
        <v>0</v>
      </c>
      <c r="AH163" s="11">
        <f t="shared" si="3"/>
        <v>0</v>
      </c>
      <c r="AI163" s="11"/>
    </row>
    <row r="164" spans="1:35"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f t="shared" si="3"/>
        <v>0</v>
      </c>
      <c r="AH164" s="11">
        <f t="shared" si="3"/>
        <v>0</v>
      </c>
      <c r="AI164" s="11"/>
    </row>
    <row r="165" spans="1:35"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f t="shared" si="3"/>
        <v>0</v>
      </c>
      <c r="AH165" s="11">
        <f t="shared" si="3"/>
        <v>0</v>
      </c>
      <c r="AI165" s="11"/>
    </row>
    <row r="166" spans="1:35"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f t="shared" si="3"/>
        <v>0</v>
      </c>
      <c r="AH166" s="11">
        <f t="shared" si="3"/>
        <v>0</v>
      </c>
      <c r="AI166" s="11"/>
    </row>
    <row r="167" spans="1:35"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f t="shared" si="3"/>
        <v>0</v>
      </c>
      <c r="AH167" s="11">
        <f t="shared" si="3"/>
        <v>0</v>
      </c>
      <c r="AI167" s="11"/>
    </row>
    <row r="168" spans="1:35"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f t="shared" si="3"/>
        <v>0</v>
      </c>
      <c r="AH168" s="11">
        <f t="shared" si="3"/>
        <v>0</v>
      </c>
      <c r="AI168" s="11"/>
    </row>
    <row r="169" spans="1:35"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f t="shared" si="3"/>
        <v>0</v>
      </c>
      <c r="AH169" s="11">
        <f t="shared" si="3"/>
        <v>0</v>
      </c>
      <c r="AI169" s="11"/>
    </row>
    <row r="170" spans="1:35"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f t="shared" si="3"/>
        <v>0</v>
      </c>
      <c r="AH170" s="11">
        <f t="shared" si="3"/>
        <v>0</v>
      </c>
      <c r="AI170" s="11"/>
    </row>
    <row r="171" spans="1:35"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f t="shared" si="3"/>
        <v>0</v>
      </c>
      <c r="AH171" s="11">
        <f t="shared" si="3"/>
        <v>0</v>
      </c>
      <c r="AI171" s="11"/>
    </row>
    <row r="172" spans="1:35"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f t="shared" si="3"/>
        <v>0</v>
      </c>
      <c r="AH172" s="11">
        <f t="shared" si="3"/>
        <v>0</v>
      </c>
      <c r="AI172" s="11"/>
    </row>
    <row r="173" spans="1:35"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f t="shared" si="3"/>
        <v>0</v>
      </c>
      <c r="AH173" s="11">
        <f t="shared" si="3"/>
        <v>0</v>
      </c>
      <c r="AI173" s="11"/>
    </row>
    <row r="174" spans="1:35"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f t="shared" si="3"/>
        <v>0</v>
      </c>
      <c r="AH174" s="11">
        <f t="shared" si="3"/>
        <v>0</v>
      </c>
      <c r="AI174" s="11"/>
    </row>
    <row r="175" spans="1:35"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f t="shared" si="3"/>
        <v>0</v>
      </c>
      <c r="AH175" s="11">
        <f t="shared" si="3"/>
        <v>0</v>
      </c>
      <c r="AI175" s="11"/>
    </row>
    <row r="176" spans="1:35"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f t="shared" si="3"/>
        <v>0</v>
      </c>
      <c r="AH176" s="11">
        <f t="shared" si="3"/>
        <v>0</v>
      </c>
      <c r="AI176" s="11"/>
    </row>
    <row r="177" spans="1:35"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f t="shared" si="3"/>
        <v>0</v>
      </c>
      <c r="AH177" s="11">
        <f t="shared" si="3"/>
        <v>0</v>
      </c>
      <c r="AI177" s="11"/>
    </row>
    <row r="178" spans="1:35"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f t="shared" si="3"/>
        <v>0</v>
      </c>
      <c r="AH178" s="11">
        <f t="shared" si="3"/>
        <v>0</v>
      </c>
      <c r="AI178" s="11"/>
    </row>
    <row r="179" spans="1:35"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f t="shared" si="3"/>
        <v>0</v>
      </c>
      <c r="AH179" s="11">
        <f t="shared" si="3"/>
        <v>0</v>
      </c>
      <c r="AI179" s="11"/>
    </row>
    <row r="180" spans="1:35"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f t="shared" si="3"/>
        <v>0</v>
      </c>
      <c r="AH180" s="11">
        <f t="shared" si="3"/>
        <v>0</v>
      </c>
      <c r="AI180" s="11"/>
    </row>
    <row r="181" spans="1:35"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f t="shared" si="3"/>
        <v>0</v>
      </c>
      <c r="AH181" s="11">
        <f t="shared" si="3"/>
        <v>0</v>
      </c>
      <c r="AI181" s="11"/>
    </row>
    <row r="182" spans="1:35"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f t="shared" si="3"/>
        <v>0</v>
      </c>
      <c r="AH182" s="11">
        <f t="shared" si="3"/>
        <v>0</v>
      </c>
      <c r="AI182" s="11"/>
    </row>
    <row r="183" spans="1:35"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f t="shared" si="3"/>
        <v>0</v>
      </c>
      <c r="AH183" s="11">
        <f t="shared" si="3"/>
        <v>0</v>
      </c>
      <c r="AI183" s="11"/>
    </row>
    <row r="184" spans="1:35"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f t="shared" si="3"/>
        <v>0</v>
      </c>
      <c r="AH184" s="11">
        <f t="shared" si="3"/>
        <v>0</v>
      </c>
      <c r="AI184" s="11"/>
    </row>
    <row r="185" spans="1:35"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f t="shared" si="3"/>
        <v>0</v>
      </c>
      <c r="AH185" s="11">
        <f t="shared" si="3"/>
        <v>0</v>
      </c>
      <c r="AI185" s="11"/>
    </row>
    <row r="186" spans="1:35"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f t="shared" si="3"/>
        <v>0</v>
      </c>
      <c r="AH186" s="11">
        <f t="shared" si="3"/>
        <v>0</v>
      </c>
      <c r="AI186" s="11"/>
    </row>
    <row r="187" spans="1:35"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f t="shared" si="3"/>
        <v>0</v>
      </c>
      <c r="AH187" s="11">
        <f t="shared" si="3"/>
        <v>0</v>
      </c>
      <c r="AI187" s="11"/>
    </row>
    <row r="188" spans="1:35"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f t="shared" si="3"/>
        <v>0</v>
      </c>
      <c r="AH188" s="11">
        <f t="shared" si="3"/>
        <v>0</v>
      </c>
      <c r="AI188" s="11"/>
    </row>
    <row r="189" spans="1:35"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f t="shared" si="3"/>
        <v>0</v>
      </c>
      <c r="AH189" s="11">
        <f t="shared" si="3"/>
        <v>0</v>
      </c>
      <c r="AI189" s="11"/>
    </row>
    <row r="190" spans="1:35"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f t="shared" si="3"/>
        <v>0</v>
      </c>
      <c r="AH190" s="11">
        <f t="shared" si="3"/>
        <v>0</v>
      </c>
      <c r="AI190" s="11"/>
    </row>
    <row r="191" spans="1:35"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f t="shared" si="3"/>
        <v>0</v>
      </c>
      <c r="AH191" s="11">
        <f t="shared" si="3"/>
        <v>0</v>
      </c>
      <c r="AI191" s="11"/>
    </row>
    <row r="192" spans="1:35"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f t="shared" si="3"/>
        <v>0</v>
      </c>
      <c r="AH192" s="11">
        <f t="shared" si="3"/>
        <v>0</v>
      </c>
      <c r="AI192" s="11"/>
    </row>
    <row r="193" spans="1:35"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f t="shared" si="3"/>
        <v>0</v>
      </c>
      <c r="AH193" s="11">
        <f t="shared" si="3"/>
        <v>0</v>
      </c>
      <c r="AI193" s="11"/>
    </row>
    <row r="194" spans="1:35"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f t="shared" si="3"/>
        <v>0</v>
      </c>
      <c r="AH194" s="11">
        <f t="shared" si="3"/>
        <v>0</v>
      </c>
      <c r="AI194" s="11"/>
    </row>
    <row r="195" spans="1:35"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f t="shared" si="3"/>
        <v>0</v>
      </c>
      <c r="AH195" s="11">
        <f t="shared" si="3"/>
        <v>0</v>
      </c>
      <c r="AI195" s="11"/>
    </row>
    <row r="196" spans="1:35"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f t="shared" si="3"/>
        <v>0</v>
      </c>
      <c r="AH196" s="11">
        <f t="shared" si="3"/>
        <v>0</v>
      </c>
      <c r="AI196" s="11"/>
    </row>
    <row r="197" spans="1:35"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f t="shared" si="3"/>
        <v>0</v>
      </c>
      <c r="AH197" s="11">
        <f t="shared" si="3"/>
        <v>0</v>
      </c>
      <c r="AI197" s="11"/>
    </row>
    <row r="198" spans="1:35"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f t="shared" si="3"/>
        <v>0</v>
      </c>
      <c r="AH198" s="11">
        <f t="shared" si="3"/>
        <v>0</v>
      </c>
      <c r="AI198" s="11"/>
    </row>
    <row r="199" spans="1:35"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f t="shared" si="3"/>
        <v>0</v>
      </c>
      <c r="AH199" s="11">
        <f t="shared" si="3"/>
        <v>0</v>
      </c>
      <c r="AI199" s="11"/>
    </row>
    <row r="200" spans="1:35"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f t="shared" si="3"/>
        <v>0</v>
      </c>
      <c r="AH200" s="11">
        <f t="shared" si="3"/>
        <v>0</v>
      </c>
      <c r="AI200" s="11"/>
    </row>
    <row r="201" spans="1:35"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f t="shared" si="3"/>
        <v>0</v>
      </c>
      <c r="AH201" s="11">
        <f t="shared" si="3"/>
        <v>0</v>
      </c>
      <c r="AI201" s="11"/>
    </row>
    <row r="202" spans="1:35"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f t="shared" si="3"/>
        <v>0</v>
      </c>
      <c r="AH202" s="11">
        <f t="shared" si="3"/>
        <v>0</v>
      </c>
      <c r="AI202" s="11"/>
    </row>
    <row r="203" spans="1:35"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f t="shared" si="3"/>
        <v>0</v>
      </c>
      <c r="AH203" s="11">
        <f t="shared" si="3"/>
        <v>0</v>
      </c>
      <c r="AI203" s="11"/>
    </row>
    <row r="204" spans="1:35"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f t="shared" si="3"/>
        <v>0</v>
      </c>
      <c r="AH204" s="11">
        <f t="shared" si="3"/>
        <v>0</v>
      </c>
      <c r="AI204" s="11"/>
    </row>
    <row r="205" spans="1:35"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f t="shared" ref="AG205:AH259" si="4">SUM(G205+I205+K205+M205+O205+Q205+S205+U205+W205+Y205+AA205+AC205+AE205)</f>
        <v>0</v>
      </c>
      <c r="AH205" s="11">
        <f t="shared" si="4"/>
        <v>0</v>
      </c>
      <c r="AI205" s="11"/>
    </row>
    <row r="206" spans="1:35"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f t="shared" si="4"/>
        <v>0</v>
      </c>
      <c r="AH206" s="11">
        <f t="shared" si="4"/>
        <v>0</v>
      </c>
      <c r="AI206" s="11"/>
    </row>
    <row r="207" spans="1:35"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f t="shared" si="4"/>
        <v>0</v>
      </c>
      <c r="AH207" s="11">
        <f t="shared" si="4"/>
        <v>0</v>
      </c>
      <c r="AI207" s="11"/>
    </row>
    <row r="208" spans="1:35"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f t="shared" si="4"/>
        <v>0</v>
      </c>
      <c r="AH208" s="11">
        <f t="shared" si="4"/>
        <v>0</v>
      </c>
      <c r="AI208" s="11"/>
    </row>
    <row r="209" spans="1:35"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f t="shared" si="4"/>
        <v>0</v>
      </c>
      <c r="AH209" s="11">
        <f t="shared" si="4"/>
        <v>0</v>
      </c>
      <c r="AI209" s="11"/>
    </row>
    <row r="210" spans="1:35"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f t="shared" si="4"/>
        <v>0</v>
      </c>
      <c r="AH210" s="11">
        <f t="shared" si="4"/>
        <v>0</v>
      </c>
      <c r="AI210" s="11"/>
    </row>
    <row r="211" spans="1:35"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f t="shared" si="4"/>
        <v>0</v>
      </c>
      <c r="AH211" s="11">
        <f t="shared" si="4"/>
        <v>0</v>
      </c>
      <c r="AI211" s="11"/>
    </row>
    <row r="212" spans="1:35"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f t="shared" si="4"/>
        <v>0</v>
      </c>
      <c r="AH212" s="11">
        <f t="shared" si="4"/>
        <v>0</v>
      </c>
      <c r="AI212" s="11"/>
    </row>
    <row r="213" spans="1:35"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f t="shared" si="4"/>
        <v>0</v>
      </c>
      <c r="AH213" s="11">
        <f t="shared" si="4"/>
        <v>0</v>
      </c>
      <c r="AI213" s="11"/>
    </row>
    <row r="214" spans="1:35"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f t="shared" si="4"/>
        <v>0</v>
      </c>
      <c r="AH214" s="11">
        <f t="shared" si="4"/>
        <v>0</v>
      </c>
      <c r="AI214" s="11"/>
    </row>
    <row r="215" spans="1:35"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f t="shared" si="4"/>
        <v>0</v>
      </c>
      <c r="AH215" s="11">
        <f t="shared" si="4"/>
        <v>0</v>
      </c>
      <c r="AI215" s="11"/>
    </row>
    <row r="216" spans="1:35"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f t="shared" si="4"/>
        <v>0</v>
      </c>
      <c r="AH216" s="11">
        <f t="shared" si="4"/>
        <v>0</v>
      </c>
      <c r="AI216" s="11"/>
    </row>
    <row r="217" spans="1:35"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f t="shared" si="4"/>
        <v>0</v>
      </c>
      <c r="AH217" s="11">
        <f t="shared" si="4"/>
        <v>0</v>
      </c>
      <c r="AI217" s="11"/>
    </row>
    <row r="218" spans="1:35"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f t="shared" si="4"/>
        <v>0</v>
      </c>
      <c r="AH218" s="11">
        <f t="shared" si="4"/>
        <v>0</v>
      </c>
      <c r="AI218" s="11"/>
    </row>
    <row r="219" spans="1:35"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f t="shared" si="4"/>
        <v>0</v>
      </c>
      <c r="AH219" s="11">
        <f t="shared" si="4"/>
        <v>0</v>
      </c>
      <c r="AI219" s="11"/>
    </row>
    <row r="220" spans="1:35"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f t="shared" si="4"/>
        <v>0</v>
      </c>
      <c r="AH220" s="11">
        <f t="shared" si="4"/>
        <v>0</v>
      </c>
      <c r="AI220" s="11"/>
    </row>
    <row r="221" spans="1:35"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f t="shared" si="4"/>
        <v>0</v>
      </c>
      <c r="AH221" s="11">
        <f t="shared" si="4"/>
        <v>0</v>
      </c>
      <c r="AI221" s="11"/>
    </row>
    <row r="222" spans="1:35"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f t="shared" si="4"/>
        <v>0</v>
      </c>
      <c r="AH222" s="11">
        <f t="shared" si="4"/>
        <v>0</v>
      </c>
      <c r="AI222" s="11"/>
    </row>
    <row r="223" spans="1:35"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f t="shared" si="4"/>
        <v>0</v>
      </c>
      <c r="AH223" s="11">
        <f t="shared" si="4"/>
        <v>0</v>
      </c>
      <c r="AI223" s="11"/>
    </row>
    <row r="224" spans="1:35"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f t="shared" si="4"/>
        <v>0</v>
      </c>
      <c r="AH224" s="11">
        <f t="shared" si="4"/>
        <v>0</v>
      </c>
      <c r="AI224" s="11"/>
    </row>
    <row r="225" spans="1:35"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f t="shared" si="4"/>
        <v>0</v>
      </c>
      <c r="AH225" s="11">
        <f t="shared" si="4"/>
        <v>0</v>
      </c>
      <c r="AI225" s="11"/>
    </row>
    <row r="226" spans="1:35"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f t="shared" si="4"/>
        <v>0</v>
      </c>
      <c r="AH226" s="11">
        <f t="shared" si="4"/>
        <v>0</v>
      </c>
      <c r="AI226" s="11"/>
    </row>
    <row r="227" spans="1:35"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f t="shared" si="4"/>
        <v>0</v>
      </c>
      <c r="AH227" s="11">
        <f t="shared" si="4"/>
        <v>0</v>
      </c>
      <c r="AI227" s="11"/>
    </row>
    <row r="228" spans="1:35"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f t="shared" si="4"/>
        <v>0</v>
      </c>
      <c r="AH228" s="11">
        <f t="shared" si="4"/>
        <v>0</v>
      </c>
      <c r="AI228" s="11"/>
    </row>
    <row r="229" spans="1:35"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f t="shared" si="4"/>
        <v>0</v>
      </c>
      <c r="AH229" s="11">
        <f t="shared" si="4"/>
        <v>0</v>
      </c>
      <c r="AI229" s="11"/>
    </row>
    <row r="230" spans="1:35"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f t="shared" si="4"/>
        <v>0</v>
      </c>
      <c r="AH230" s="11">
        <f t="shared" si="4"/>
        <v>0</v>
      </c>
      <c r="AI230" s="11"/>
    </row>
    <row r="231" spans="1:35"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f t="shared" si="4"/>
        <v>0</v>
      </c>
      <c r="AH231" s="11">
        <f t="shared" si="4"/>
        <v>0</v>
      </c>
      <c r="AI231" s="11"/>
    </row>
    <row r="232" spans="1:35"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f t="shared" si="4"/>
        <v>0</v>
      </c>
      <c r="AH232" s="11">
        <f t="shared" si="4"/>
        <v>0</v>
      </c>
      <c r="AI232" s="11"/>
    </row>
    <row r="233" spans="1:35"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f t="shared" si="4"/>
        <v>0</v>
      </c>
      <c r="AH233" s="11">
        <f t="shared" si="4"/>
        <v>0</v>
      </c>
      <c r="AI233" s="11"/>
    </row>
    <row r="234" spans="1:35"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f t="shared" si="4"/>
        <v>0</v>
      </c>
      <c r="AH234" s="11">
        <f t="shared" si="4"/>
        <v>0</v>
      </c>
      <c r="AI234" s="11"/>
    </row>
    <row r="235" spans="1:35"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f t="shared" si="4"/>
        <v>0</v>
      </c>
      <c r="AH235" s="11">
        <f t="shared" si="4"/>
        <v>0</v>
      </c>
      <c r="AI235" s="11"/>
    </row>
    <row r="236" spans="1:35"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f t="shared" si="4"/>
        <v>0</v>
      </c>
      <c r="AH236" s="11">
        <f t="shared" si="4"/>
        <v>0</v>
      </c>
      <c r="AI236" s="11"/>
    </row>
    <row r="237" spans="1:35"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f t="shared" si="4"/>
        <v>0</v>
      </c>
      <c r="AH237" s="11">
        <f t="shared" si="4"/>
        <v>0</v>
      </c>
      <c r="AI237" s="11"/>
    </row>
    <row r="238" spans="1:35"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f t="shared" si="4"/>
        <v>0</v>
      </c>
      <c r="AH238" s="11">
        <f t="shared" si="4"/>
        <v>0</v>
      </c>
      <c r="AI238" s="11"/>
    </row>
    <row r="239" spans="1:35"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f t="shared" si="4"/>
        <v>0</v>
      </c>
      <c r="AH239" s="11">
        <f t="shared" si="4"/>
        <v>0</v>
      </c>
      <c r="AI239" s="11"/>
    </row>
    <row r="240" spans="1:35"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f t="shared" si="4"/>
        <v>0</v>
      </c>
      <c r="AH240" s="11">
        <f t="shared" si="4"/>
        <v>0</v>
      </c>
      <c r="AI240" s="11"/>
    </row>
    <row r="241" spans="1:35"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f t="shared" si="4"/>
        <v>0</v>
      </c>
      <c r="AH241" s="11">
        <f t="shared" si="4"/>
        <v>0</v>
      </c>
      <c r="AI241" s="11"/>
    </row>
    <row r="242" spans="1:35"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f t="shared" si="4"/>
        <v>0</v>
      </c>
      <c r="AH242" s="11">
        <f t="shared" si="4"/>
        <v>0</v>
      </c>
      <c r="AI242" s="11"/>
    </row>
    <row r="243" spans="1:35"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f t="shared" si="4"/>
        <v>0</v>
      </c>
      <c r="AH243" s="11">
        <f t="shared" si="4"/>
        <v>0</v>
      </c>
      <c r="AI243" s="11"/>
    </row>
    <row r="244" spans="1:35"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f t="shared" si="4"/>
        <v>0</v>
      </c>
      <c r="AH244" s="11">
        <f t="shared" si="4"/>
        <v>0</v>
      </c>
      <c r="AI244" s="11"/>
    </row>
    <row r="245" spans="1:35"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f t="shared" si="4"/>
        <v>0</v>
      </c>
      <c r="AH245" s="11">
        <f t="shared" si="4"/>
        <v>0</v>
      </c>
      <c r="AI245" s="11"/>
    </row>
    <row r="246" spans="1:35"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f t="shared" si="4"/>
        <v>0</v>
      </c>
      <c r="AH246" s="11">
        <f t="shared" si="4"/>
        <v>0</v>
      </c>
      <c r="AI246" s="11"/>
    </row>
    <row r="247" spans="1:35"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f t="shared" si="4"/>
        <v>0</v>
      </c>
      <c r="AH247" s="11">
        <f t="shared" si="4"/>
        <v>0</v>
      </c>
      <c r="AI247" s="11"/>
    </row>
    <row r="248" spans="1:35"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f t="shared" si="4"/>
        <v>0</v>
      </c>
      <c r="AH248" s="11">
        <f t="shared" si="4"/>
        <v>0</v>
      </c>
      <c r="AI248" s="11"/>
    </row>
    <row r="249" spans="1:35"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f t="shared" si="4"/>
        <v>0</v>
      </c>
      <c r="AH249" s="11">
        <f t="shared" si="4"/>
        <v>0</v>
      </c>
      <c r="AI249" s="11"/>
    </row>
    <row r="250" spans="1:35"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f t="shared" si="4"/>
        <v>0</v>
      </c>
      <c r="AH250" s="11">
        <f t="shared" si="4"/>
        <v>0</v>
      </c>
      <c r="AI250" s="11"/>
    </row>
    <row r="251" spans="1:35"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f t="shared" si="4"/>
        <v>0</v>
      </c>
      <c r="AH251" s="11">
        <f t="shared" si="4"/>
        <v>0</v>
      </c>
      <c r="AI251" s="11"/>
    </row>
    <row r="252" spans="1:35"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f t="shared" si="4"/>
        <v>0</v>
      </c>
      <c r="AH252" s="11">
        <f t="shared" si="4"/>
        <v>0</v>
      </c>
      <c r="AI252" s="11"/>
    </row>
    <row r="253" spans="1:35"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f t="shared" si="4"/>
        <v>0</v>
      </c>
      <c r="AH253" s="11">
        <f t="shared" si="4"/>
        <v>0</v>
      </c>
      <c r="AI253" s="11"/>
    </row>
    <row r="254" spans="1:35"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f t="shared" si="4"/>
        <v>0</v>
      </c>
      <c r="AH254" s="11">
        <f t="shared" si="4"/>
        <v>0</v>
      </c>
      <c r="AI254" s="11"/>
    </row>
    <row r="255" spans="1:35"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f t="shared" si="4"/>
        <v>0</v>
      </c>
      <c r="AH255" s="11">
        <f t="shared" si="4"/>
        <v>0</v>
      </c>
      <c r="AI255" s="11"/>
    </row>
    <row r="256" spans="1:35"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f t="shared" si="4"/>
        <v>0</v>
      </c>
      <c r="AH256" s="11">
        <f t="shared" si="4"/>
        <v>0</v>
      </c>
      <c r="AI256" s="11"/>
    </row>
    <row r="257" spans="1:35"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f t="shared" si="4"/>
        <v>0</v>
      </c>
      <c r="AH257" s="11">
        <f t="shared" si="4"/>
        <v>0</v>
      </c>
      <c r="AI257" s="11"/>
    </row>
    <row r="258" spans="1:35" x14ac:dyDescent="0.25">
      <c r="AG258" s="11">
        <f t="shared" si="4"/>
        <v>0</v>
      </c>
    </row>
    <row r="259" spans="1:35" x14ac:dyDescent="0.25">
      <c r="AG259" s="11">
        <f t="shared" si="4"/>
        <v>0</v>
      </c>
    </row>
  </sheetData>
  <sheetProtection algorithmName="SHA-512" hashValue="pCP9trF+dRpne9O3DaV+Ndf5zCoygShj/okCeLGkz/xbWxpi98h/X8+cwguKGePsvkvGAU5AZR+VnlyKU6+6/A==" saltValue="Eb4GSy+CFJvBi0932GCNZg==" spinCount="100000" sheet="1" objects="1" scenarios="1" selectLockedCells="1" selectUnlockedCells="1"/>
  <mergeCells count="2">
    <mergeCell ref="A1:B1"/>
    <mergeCell ref="A2:B2"/>
  </mergeCell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'list &amp; instructions'!$A$2:$A$12</xm:f>
          </x14:formula1>
          <xm:sqref>AI12:AI24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S140"/>
  <sheetViews>
    <sheetView topLeftCell="AN1" zoomScale="80" zoomScaleNormal="80" workbookViewId="0">
      <selection activeCell="AP9" sqref="AP9"/>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19.425781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63" t="s">
        <v>12</v>
      </c>
      <c r="C1" s="63"/>
      <c r="E1" s="58"/>
      <c r="F1" s="58"/>
      <c r="G1" s="58"/>
      <c r="H1" s="58"/>
      <c r="I1" s="58"/>
      <c r="K1" s="58"/>
      <c r="L1" s="58"/>
      <c r="O1" s="58"/>
      <c r="AO1" s="37" t="s">
        <v>61</v>
      </c>
      <c r="AP1" s="37"/>
      <c r="AQ1" s="37"/>
      <c r="AR1" s="37"/>
      <c r="AS1" s="37"/>
    </row>
    <row r="2" spans="1:45" ht="45" customHeight="1" x14ac:dyDescent="0.35">
      <c r="B2" s="65" t="s">
        <v>182</v>
      </c>
      <c r="C2" s="65"/>
      <c r="E2" s="58"/>
      <c r="F2" s="58"/>
      <c r="G2" s="58"/>
      <c r="H2" s="58"/>
      <c r="I2" s="58"/>
      <c r="K2" s="58"/>
      <c r="L2" s="58"/>
      <c r="O2" s="58"/>
      <c r="AO2" s="14" t="s">
        <v>166</v>
      </c>
      <c r="AP2" s="15" t="s">
        <v>85</v>
      </c>
      <c r="AR2" s="27" t="s">
        <v>42</v>
      </c>
      <c r="AS2" s="15" t="s">
        <v>26</v>
      </c>
    </row>
    <row r="3" spans="1:45" ht="15.75" customHeight="1" x14ac:dyDescent="0.45">
      <c r="B3" s="1"/>
      <c r="C3" s="13"/>
      <c r="L3" s="3"/>
      <c r="AO3" s="11" t="s">
        <v>21</v>
      </c>
      <c r="AP3" s="12">
        <f>COUNTIF(H12:H140,"Yes")</f>
        <v>0</v>
      </c>
      <c r="AR3" s="11" t="s">
        <v>164</v>
      </c>
      <c r="AS3" s="11">
        <f>COUNTIF(J12:J140,"Group Home")</f>
        <v>0</v>
      </c>
    </row>
    <row r="4" spans="1:45" x14ac:dyDescent="0.25">
      <c r="B4" s="36" t="s">
        <v>14</v>
      </c>
      <c r="C4" s="59" t="s">
        <v>161</v>
      </c>
      <c r="E4" s="21" t="s">
        <v>15</v>
      </c>
      <c r="F4" s="59" t="s">
        <v>162</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160</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163</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88</v>
      </c>
      <c r="F11" s="42" t="s">
        <v>72</v>
      </c>
      <c r="G11" s="41" t="s">
        <v>73</v>
      </c>
      <c r="H11" s="38" t="s">
        <v>92</v>
      </c>
      <c r="I11" s="43" t="s">
        <v>89</v>
      </c>
      <c r="J11" s="40" t="s">
        <v>42</v>
      </c>
      <c r="K11" s="39" t="s">
        <v>91</v>
      </c>
      <c r="L11" s="43" t="s">
        <v>90</v>
      </c>
      <c r="M11" s="39" t="s">
        <v>77</v>
      </c>
      <c r="N11" s="43" t="s">
        <v>105</v>
      </c>
      <c r="O11" s="39" t="s">
        <v>93</v>
      </c>
      <c r="P11" s="43" t="s">
        <v>95</v>
      </c>
      <c r="Q11" s="40" t="s">
        <v>79</v>
      </c>
      <c r="R11" s="39" t="s">
        <v>94</v>
      </c>
      <c r="S11" s="43" t="s">
        <v>96</v>
      </c>
      <c r="T11" s="39" t="s">
        <v>106</v>
      </c>
      <c r="U11" s="43" t="s">
        <v>107</v>
      </c>
      <c r="V11" s="39" t="s">
        <v>74</v>
      </c>
      <c r="W11" s="43" t="s">
        <v>97</v>
      </c>
      <c r="X11" s="39" t="s">
        <v>75</v>
      </c>
      <c r="Y11" s="43" t="s">
        <v>98</v>
      </c>
      <c r="Z11" s="39" t="s">
        <v>76</v>
      </c>
      <c r="AA11" s="43" t="s">
        <v>99</v>
      </c>
      <c r="AB11" s="40" t="s">
        <v>100</v>
      </c>
      <c r="AC11" s="40" t="s">
        <v>101</v>
      </c>
      <c r="AD11" s="44" t="s">
        <v>102</v>
      </c>
      <c r="AE11" s="45" t="s">
        <v>103</v>
      </c>
      <c r="AF11" s="40" t="s">
        <v>104</v>
      </c>
      <c r="AG11" s="40" t="s">
        <v>78</v>
      </c>
      <c r="AH11" s="40" t="s">
        <v>80</v>
      </c>
      <c r="AI11" s="40" t="s">
        <v>81</v>
      </c>
      <c r="AJ11" s="40" t="s">
        <v>82</v>
      </c>
      <c r="AK11" s="40" t="s">
        <v>83</v>
      </c>
      <c r="AL11" s="40" t="s">
        <v>84</v>
      </c>
      <c r="AM11" s="40" t="s">
        <v>167</v>
      </c>
      <c r="AO11" s="11" t="s">
        <v>86</v>
      </c>
      <c r="AP11" s="12">
        <f>COUNTIF(T12:T140,"Yes")</f>
        <v>0</v>
      </c>
      <c r="AR11" s="11" t="s">
        <v>172</v>
      </c>
      <c r="AS11" s="11">
        <f>COUNTIF(J12:J140,"Independent Living")</f>
        <v>0</v>
      </c>
    </row>
    <row r="12" spans="1:45" x14ac:dyDescent="0.25">
      <c r="A12" s="11" t="s">
        <v>183</v>
      </c>
      <c r="B12" s="11"/>
      <c r="C12" s="11"/>
      <c r="D12" s="51"/>
      <c r="E12" s="51"/>
      <c r="F12" s="51"/>
      <c r="G12" s="51"/>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52"/>
      <c r="AK12" s="52"/>
      <c r="AL12" s="52"/>
      <c r="AM12" s="52"/>
      <c r="AO12" s="11" t="s">
        <v>24</v>
      </c>
      <c r="AP12" s="12">
        <f>COUNTIF(AB12:AB140, "Yes")</f>
        <v>0</v>
      </c>
      <c r="AR12" s="11" t="s">
        <v>50</v>
      </c>
      <c r="AS12" s="11">
        <f>COUNTIF(J12:J140,"Jail/Prison")</f>
        <v>0</v>
      </c>
    </row>
    <row r="13" spans="1:45" x14ac:dyDescent="0.25">
      <c r="A13" s="11" t="s">
        <v>174</v>
      </c>
      <c r="B13" s="11"/>
      <c r="C13" s="11"/>
      <c r="D13" s="51"/>
      <c r="E13" s="51"/>
      <c r="F13" s="51"/>
      <c r="G13" s="51"/>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52"/>
      <c r="AK13" s="52"/>
      <c r="AL13" s="52"/>
      <c r="AM13" s="52"/>
      <c r="AO13" s="16" t="s">
        <v>165</v>
      </c>
      <c r="AP13" s="12">
        <f>COUNTIF(AF13:AF140, "Yes")</f>
        <v>0</v>
      </c>
      <c r="AR13" s="11" t="s">
        <v>51</v>
      </c>
      <c r="AS13" s="11">
        <f>COUNTIF(J12:J140,"Homeless")</f>
        <v>0</v>
      </c>
    </row>
    <row r="14" spans="1:45" x14ac:dyDescent="0.25">
      <c r="A14" s="11" t="s">
        <v>174</v>
      </c>
      <c r="B14" s="11"/>
      <c r="C14" s="11"/>
      <c r="D14" s="51"/>
      <c r="E14" s="51"/>
      <c r="F14" s="51"/>
      <c r="G14" s="51"/>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52"/>
      <c r="AK14" s="52"/>
      <c r="AL14" s="52"/>
      <c r="AM14" s="52"/>
      <c r="AO14" s="11" t="s">
        <v>87</v>
      </c>
      <c r="AP14" s="12">
        <f>COUNTIF(AC12:AC140,"Yes")</f>
        <v>0</v>
      </c>
      <c r="AR14" s="11" t="s">
        <v>170</v>
      </c>
      <c r="AS14" s="11">
        <f>COUNTIF(J12:J140,"Transitional Housing")</f>
        <v>0</v>
      </c>
    </row>
    <row r="15" spans="1:45" x14ac:dyDescent="0.25">
      <c r="A15" s="11" t="s">
        <v>63</v>
      </c>
      <c r="B15" s="11"/>
      <c r="C15" s="11"/>
      <c r="D15" s="51"/>
      <c r="E15" s="51"/>
      <c r="F15" s="51"/>
      <c r="G15" s="51"/>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52"/>
      <c r="AK15" s="52"/>
      <c r="AL15" s="52"/>
      <c r="AM15" s="52"/>
      <c r="AO15" s="11" t="s">
        <v>168</v>
      </c>
      <c r="AP15" s="12">
        <f>COUNTIF(AM12:AM140,"Yes")</f>
        <v>0</v>
      </c>
      <c r="AR15" s="11" t="s">
        <v>171</v>
      </c>
      <c r="AS15" s="11">
        <f>COUNTIF(J12:J140,"Unsupported Boarding")</f>
        <v>0</v>
      </c>
    </row>
    <row r="16" spans="1:45" x14ac:dyDescent="0.25">
      <c r="A16" s="11" t="s">
        <v>174</v>
      </c>
      <c r="B16" s="11"/>
      <c r="C16" s="11"/>
      <c r="D16" s="51"/>
      <c r="E16" s="51"/>
      <c r="F16" s="51"/>
      <c r="G16" s="51"/>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52"/>
      <c r="AK16" s="52"/>
      <c r="AL16" s="52"/>
      <c r="AM16" s="52"/>
      <c r="AO16" s="18" t="s">
        <v>26</v>
      </c>
      <c r="AP16" s="11">
        <f>SUM(AP2:AP15)</f>
        <v>0</v>
      </c>
      <c r="AR16" s="18" t="s">
        <v>26</v>
      </c>
      <c r="AS16" s="11">
        <f>SUM(AS3:AS15)</f>
        <v>0</v>
      </c>
    </row>
    <row r="17" spans="1:44" x14ac:dyDescent="0.25">
      <c r="A17" s="11" t="s">
        <v>183</v>
      </c>
      <c r="B17" s="11"/>
      <c r="C17" s="11"/>
      <c r="D17" s="51"/>
      <c r="E17" s="51"/>
      <c r="F17" s="51"/>
      <c r="G17" s="51"/>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52"/>
      <c r="AK17" s="52"/>
      <c r="AL17" s="52"/>
      <c r="AM17" s="52"/>
      <c r="AR17" s="62"/>
    </row>
    <row r="18" spans="1:44" x14ac:dyDescent="0.25">
      <c r="A18" s="11" t="s">
        <v>184</v>
      </c>
      <c r="B18" s="11"/>
      <c r="C18" s="11"/>
      <c r="D18" s="51"/>
      <c r="E18" s="51"/>
      <c r="F18" s="51"/>
      <c r="G18" s="51"/>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52"/>
      <c r="AK18" s="52"/>
      <c r="AL18" s="52"/>
      <c r="AM18" s="52"/>
    </row>
    <row r="19" spans="1:44" hidden="1" x14ac:dyDescent="0.25">
      <c r="A19" s="11" t="s">
        <v>185</v>
      </c>
      <c r="B19" s="11"/>
      <c r="C19" s="11"/>
      <c r="D19" s="51"/>
      <c r="E19" s="51"/>
      <c r="F19" s="51"/>
      <c r="G19" s="51"/>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52"/>
      <c r="AK19" s="52"/>
      <c r="AL19" s="52"/>
      <c r="AM19" s="52"/>
    </row>
    <row r="20" spans="1:44" hidden="1" x14ac:dyDescent="0.25">
      <c r="A20" s="11" t="s">
        <v>185</v>
      </c>
      <c r="B20" s="11"/>
      <c r="C20" s="11"/>
      <c r="D20" s="51"/>
      <c r="E20" s="51"/>
      <c r="F20" s="51"/>
      <c r="G20" s="51"/>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52"/>
      <c r="AK20" s="52"/>
      <c r="AL20" s="52"/>
      <c r="AM20" s="52"/>
    </row>
    <row r="21" spans="1:44" x14ac:dyDescent="0.25">
      <c r="A21" s="11" t="s">
        <v>63</v>
      </c>
      <c r="B21" s="11"/>
      <c r="C21" s="11"/>
      <c r="D21" s="51"/>
      <c r="E21" s="51"/>
      <c r="F21" s="51"/>
      <c r="G21" s="51"/>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52"/>
      <c r="AK21" s="52"/>
      <c r="AL21" s="52"/>
      <c r="AM21" s="52"/>
    </row>
    <row r="22" spans="1:44" x14ac:dyDescent="0.25">
      <c r="A22" s="11" t="s">
        <v>174</v>
      </c>
      <c r="B22" s="11"/>
      <c r="C22" s="11"/>
      <c r="D22" s="51"/>
      <c r="E22" s="51"/>
      <c r="F22" s="51"/>
      <c r="G22" s="51"/>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52"/>
      <c r="AK22" s="52"/>
      <c r="AL22" s="52"/>
      <c r="AM22" s="52"/>
    </row>
    <row r="23" spans="1:44" x14ac:dyDescent="0.25">
      <c r="A23" s="11" t="s">
        <v>184</v>
      </c>
      <c r="B23" s="11"/>
      <c r="C23" s="11"/>
      <c r="D23" s="51"/>
      <c r="E23" s="51"/>
      <c r="F23" s="51"/>
      <c r="G23" s="51"/>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52"/>
      <c r="AK23" s="52"/>
      <c r="AL23" s="52"/>
      <c r="AM23" s="52"/>
    </row>
    <row r="24" spans="1:44" x14ac:dyDescent="0.25">
      <c r="A24" s="11" t="s">
        <v>63</v>
      </c>
      <c r="B24" s="11"/>
      <c r="C24" s="11"/>
      <c r="D24" s="51"/>
      <c r="E24" s="51"/>
      <c r="F24" s="51"/>
      <c r="G24" s="51"/>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52"/>
      <c r="AK24" s="52"/>
      <c r="AL24" s="52"/>
      <c r="AM24" s="52"/>
    </row>
    <row r="25" spans="1:44" x14ac:dyDescent="0.25">
      <c r="A25" s="11"/>
      <c r="B25" s="11"/>
      <c r="C25" s="11"/>
      <c r="D25" s="51"/>
      <c r="E25" s="51"/>
      <c r="F25" s="51"/>
      <c r="G25" s="51"/>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52"/>
      <c r="AK25" s="52"/>
      <c r="AL25" s="52"/>
      <c r="AM25" s="52"/>
    </row>
    <row r="26" spans="1:44" x14ac:dyDescent="0.25">
      <c r="A26" s="11"/>
      <c r="B26" s="11"/>
      <c r="C26" s="11"/>
      <c r="D26" s="51"/>
      <c r="E26" s="51"/>
      <c r="F26" s="51"/>
      <c r="G26" s="51"/>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52"/>
      <c r="AK26" s="52"/>
      <c r="AL26" s="52"/>
      <c r="AM26" s="52"/>
    </row>
    <row r="27" spans="1:44" x14ac:dyDescent="0.25">
      <c r="A27" s="11"/>
      <c r="B27" s="11"/>
      <c r="C27" s="11"/>
      <c r="D27" s="51"/>
      <c r="E27" s="51"/>
      <c r="F27" s="51"/>
      <c r="G27" s="51"/>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52"/>
      <c r="AK27" s="52"/>
      <c r="AL27" s="52"/>
      <c r="AM27" s="52"/>
    </row>
    <row r="28" spans="1:44" x14ac:dyDescent="0.25">
      <c r="A28" s="11"/>
      <c r="B28" s="11"/>
      <c r="C28" s="11"/>
      <c r="D28" s="51"/>
      <c r="E28" s="51"/>
      <c r="F28" s="51"/>
      <c r="G28" s="51"/>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52"/>
      <c r="AK28" s="52"/>
      <c r="AL28" s="52"/>
      <c r="AM28" s="52"/>
    </row>
    <row r="29" spans="1:44" x14ac:dyDescent="0.25">
      <c r="A29" s="11"/>
      <c r="B29" s="11"/>
      <c r="C29" s="11"/>
      <c r="D29" s="51"/>
      <c r="E29" s="51"/>
      <c r="F29" s="51"/>
      <c r="G29" s="51"/>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52"/>
      <c r="AK29" s="52"/>
      <c r="AL29" s="52"/>
      <c r="AM29" s="52"/>
    </row>
    <row r="30" spans="1:44" x14ac:dyDescent="0.25">
      <c r="A30" s="11"/>
      <c r="B30" s="11"/>
      <c r="C30" s="11"/>
      <c r="D30" s="51"/>
      <c r="E30" s="51"/>
      <c r="F30" s="51"/>
      <c r="G30" s="51"/>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52"/>
      <c r="AK30" s="52"/>
      <c r="AL30" s="52"/>
      <c r="AM30" s="52"/>
    </row>
    <row r="31" spans="1:44" x14ac:dyDescent="0.25">
      <c r="A31" s="11"/>
      <c r="B31" s="11"/>
      <c r="C31" s="11"/>
      <c r="D31" s="51"/>
      <c r="E31" s="51"/>
      <c r="F31" s="51"/>
      <c r="G31" s="51"/>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52"/>
      <c r="AK31" s="52"/>
      <c r="AL31" s="52"/>
      <c r="AM31" s="52"/>
    </row>
    <row r="32" spans="1:44" x14ac:dyDescent="0.25">
      <c r="A32" s="11"/>
      <c r="B32" s="11"/>
      <c r="C32" s="11"/>
      <c r="D32" s="51"/>
      <c r="E32" s="51"/>
      <c r="F32" s="51"/>
      <c r="G32" s="51"/>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52"/>
      <c r="AK32" s="52"/>
      <c r="AL32" s="52"/>
      <c r="AM32" s="52"/>
    </row>
    <row r="33" spans="1:39" x14ac:dyDescent="0.25">
      <c r="A33" s="11"/>
      <c r="B33" s="11"/>
      <c r="C33" s="11"/>
      <c r="D33" s="51"/>
      <c r="E33" s="51"/>
      <c r="F33" s="51"/>
      <c r="G33" s="51"/>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52"/>
      <c r="AK33" s="52"/>
      <c r="AL33" s="52"/>
      <c r="AM33" s="52"/>
    </row>
    <row r="34" spans="1:39" x14ac:dyDescent="0.25">
      <c r="A34" s="11"/>
      <c r="B34" s="11"/>
      <c r="C34" s="11"/>
      <c r="D34" s="51"/>
      <c r="E34" s="51"/>
      <c r="F34" s="51"/>
      <c r="G34" s="51"/>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52"/>
      <c r="AK34" s="52"/>
      <c r="AL34" s="52"/>
      <c r="AM34" s="52"/>
    </row>
    <row r="35" spans="1:39" x14ac:dyDescent="0.25">
      <c r="A35" s="11"/>
      <c r="B35" s="11"/>
      <c r="C35" s="11"/>
      <c r="D35" s="51"/>
      <c r="E35" s="51"/>
      <c r="F35" s="51"/>
      <c r="G35" s="51"/>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52"/>
      <c r="AK35" s="52"/>
      <c r="AL35" s="52"/>
      <c r="AM35" s="52"/>
    </row>
    <row r="36" spans="1:39" x14ac:dyDescent="0.25">
      <c r="A36" s="11"/>
      <c r="B36" s="11"/>
      <c r="C36" s="11"/>
      <c r="D36" s="51"/>
      <c r="E36" s="51"/>
      <c r="F36" s="51"/>
      <c r="G36" s="51"/>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52"/>
      <c r="AK36" s="52"/>
      <c r="AL36" s="52"/>
      <c r="AM36" s="52"/>
    </row>
    <row r="37" spans="1:39" x14ac:dyDescent="0.25">
      <c r="A37" s="11"/>
      <c r="B37" s="11"/>
      <c r="C37" s="11"/>
      <c r="D37" s="51"/>
      <c r="E37" s="51"/>
      <c r="F37" s="51"/>
      <c r="G37" s="51"/>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52"/>
      <c r="AK37" s="52"/>
      <c r="AL37" s="52"/>
      <c r="AM37" s="52"/>
    </row>
    <row r="38" spans="1:39" x14ac:dyDescent="0.25">
      <c r="A38" s="11"/>
      <c r="B38" s="11"/>
      <c r="C38" s="11"/>
      <c r="D38" s="51"/>
      <c r="E38" s="51"/>
      <c r="F38" s="51"/>
      <c r="G38" s="51"/>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52"/>
      <c r="AK38" s="52"/>
      <c r="AL38" s="52"/>
      <c r="AM38" s="52"/>
    </row>
    <row r="39" spans="1:39" x14ac:dyDescent="0.25">
      <c r="A39" s="11"/>
      <c r="B39" s="11"/>
      <c r="C39" s="11"/>
      <c r="D39" s="51"/>
      <c r="E39" s="51"/>
      <c r="F39" s="51"/>
      <c r="G39" s="51"/>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52"/>
      <c r="AK39" s="52"/>
      <c r="AL39" s="52"/>
      <c r="AM39" s="52"/>
    </row>
    <row r="40" spans="1:39" x14ac:dyDescent="0.25">
      <c r="A40" s="11"/>
      <c r="B40" s="11"/>
      <c r="C40" s="11"/>
      <c r="D40" s="51"/>
      <c r="E40" s="51"/>
      <c r="F40" s="51"/>
      <c r="G40" s="51"/>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52"/>
      <c r="AK40" s="52"/>
      <c r="AL40" s="52"/>
      <c r="AM40" s="52"/>
    </row>
    <row r="41" spans="1:39" x14ac:dyDescent="0.25">
      <c r="A41" s="11"/>
      <c r="B41" s="11"/>
      <c r="C41" s="11"/>
      <c r="D41" s="51"/>
      <c r="E41" s="51"/>
      <c r="F41" s="51"/>
      <c r="G41" s="51"/>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52"/>
      <c r="AK41" s="52"/>
      <c r="AL41" s="52"/>
      <c r="AM41" s="52"/>
    </row>
    <row r="42" spans="1:39" x14ac:dyDescent="0.25">
      <c r="A42" s="11"/>
      <c r="B42" s="11"/>
      <c r="C42" s="11"/>
      <c r="D42" s="51"/>
      <c r="E42" s="51"/>
      <c r="F42" s="51"/>
      <c r="G42" s="51"/>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52"/>
      <c r="AK42" s="52"/>
      <c r="AL42" s="52"/>
      <c r="AM42" s="52"/>
    </row>
    <row r="43" spans="1:39" x14ac:dyDescent="0.25">
      <c r="A43" s="11"/>
      <c r="B43" s="11"/>
      <c r="C43" s="11"/>
      <c r="D43" s="51"/>
      <c r="E43" s="51"/>
      <c r="F43" s="51"/>
      <c r="G43" s="51"/>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52"/>
      <c r="AK43" s="52"/>
      <c r="AL43" s="52"/>
      <c r="AM43" s="52"/>
    </row>
    <row r="44" spans="1:39" x14ac:dyDescent="0.25">
      <c r="A44" s="11"/>
      <c r="B44" s="11"/>
      <c r="C44" s="11"/>
      <c r="D44" s="51"/>
      <c r="E44" s="51"/>
      <c r="F44" s="51"/>
      <c r="G44" s="51"/>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52"/>
      <c r="AK44" s="52"/>
      <c r="AL44" s="52"/>
      <c r="AM44" s="52"/>
    </row>
    <row r="45" spans="1:39" x14ac:dyDescent="0.25">
      <c r="A45" s="11"/>
      <c r="B45" s="11"/>
      <c r="C45" s="11"/>
      <c r="D45" s="51"/>
      <c r="E45" s="51"/>
      <c r="F45" s="51"/>
      <c r="G45" s="51"/>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52"/>
      <c r="AK45" s="52"/>
      <c r="AL45" s="52"/>
      <c r="AM45" s="52"/>
    </row>
    <row r="46" spans="1:39" x14ac:dyDescent="0.25">
      <c r="A46" s="11"/>
      <c r="B46" s="11"/>
      <c r="C46" s="11"/>
      <c r="D46" s="51"/>
      <c r="E46" s="51"/>
      <c r="F46" s="51"/>
      <c r="G46" s="51"/>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52"/>
      <c r="AK46" s="52"/>
      <c r="AL46" s="52"/>
      <c r="AM46" s="52"/>
    </row>
    <row r="47" spans="1:39" x14ac:dyDescent="0.25">
      <c r="A47" s="11"/>
      <c r="B47" s="11"/>
      <c r="C47" s="11"/>
      <c r="D47" s="51"/>
      <c r="E47" s="51"/>
      <c r="F47" s="51"/>
      <c r="G47" s="51"/>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52"/>
      <c r="AK47" s="52"/>
      <c r="AL47" s="52"/>
      <c r="AM47" s="52"/>
    </row>
    <row r="48" spans="1:39" x14ac:dyDescent="0.25">
      <c r="A48" s="11"/>
      <c r="B48" s="11"/>
      <c r="C48" s="11"/>
      <c r="D48" s="51"/>
      <c r="E48" s="51"/>
      <c r="F48" s="51"/>
      <c r="G48" s="51"/>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52"/>
      <c r="AK48" s="52"/>
      <c r="AL48" s="52"/>
      <c r="AM48" s="52"/>
    </row>
    <row r="49" spans="1:39" x14ac:dyDescent="0.25">
      <c r="A49" s="11"/>
      <c r="B49" s="11"/>
      <c r="C49" s="11"/>
      <c r="D49" s="51"/>
      <c r="E49" s="51"/>
      <c r="F49" s="51"/>
      <c r="G49" s="51"/>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52"/>
      <c r="AK49" s="52"/>
      <c r="AL49" s="52"/>
      <c r="AM49" s="52"/>
    </row>
    <row r="50" spans="1:39" x14ac:dyDescent="0.25">
      <c r="A50" s="11"/>
      <c r="B50" s="11"/>
      <c r="C50" s="11"/>
      <c r="D50" s="51"/>
      <c r="E50" s="51"/>
      <c r="F50" s="51"/>
      <c r="G50" s="51"/>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52"/>
      <c r="AK50" s="52"/>
      <c r="AL50" s="52"/>
      <c r="AM50" s="52"/>
    </row>
    <row r="51" spans="1:39" x14ac:dyDescent="0.25">
      <c r="A51" s="11"/>
      <c r="B51" s="11"/>
      <c r="C51" s="11"/>
      <c r="D51" s="51"/>
      <c r="E51" s="51"/>
      <c r="F51" s="51"/>
      <c r="G51" s="51"/>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52"/>
      <c r="AK51" s="52"/>
      <c r="AL51" s="52"/>
      <c r="AM51" s="52"/>
    </row>
    <row r="52" spans="1:39" x14ac:dyDescent="0.25">
      <c r="A52" s="11"/>
      <c r="B52" s="11"/>
      <c r="C52" s="11"/>
      <c r="D52" s="51"/>
      <c r="E52" s="51"/>
      <c r="F52" s="51"/>
      <c r="G52" s="51"/>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52"/>
      <c r="AK52" s="52"/>
      <c r="AL52" s="52"/>
      <c r="AM52" s="52"/>
    </row>
    <row r="53" spans="1:39" x14ac:dyDescent="0.25">
      <c r="A53" s="11"/>
      <c r="B53" s="11"/>
      <c r="C53" s="11"/>
      <c r="D53" s="51"/>
      <c r="E53" s="51"/>
      <c r="F53" s="51"/>
      <c r="G53" s="51"/>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52"/>
      <c r="AK53" s="52"/>
      <c r="AL53" s="52"/>
      <c r="AM53" s="52"/>
    </row>
    <row r="54" spans="1:39" x14ac:dyDescent="0.25">
      <c r="A54" s="11"/>
      <c r="B54" s="11"/>
      <c r="C54" s="11"/>
      <c r="D54" s="51"/>
      <c r="E54" s="51"/>
      <c r="F54" s="51"/>
      <c r="G54" s="51"/>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52"/>
      <c r="AK54" s="52"/>
      <c r="AL54" s="52"/>
      <c r="AM54" s="52"/>
    </row>
    <row r="55" spans="1:39" x14ac:dyDescent="0.25">
      <c r="A55" s="11"/>
      <c r="B55" s="11"/>
      <c r="C55" s="11"/>
      <c r="D55" s="51"/>
      <c r="E55" s="51"/>
      <c r="F55" s="51"/>
      <c r="G55" s="51"/>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52"/>
      <c r="AK55" s="52"/>
      <c r="AL55" s="52"/>
      <c r="AM55" s="52"/>
    </row>
    <row r="56" spans="1:39" x14ac:dyDescent="0.25">
      <c r="A56" s="11"/>
      <c r="B56" s="11"/>
      <c r="C56" s="11"/>
      <c r="D56" s="51"/>
      <c r="E56" s="51"/>
      <c r="F56" s="51"/>
      <c r="G56" s="51"/>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52"/>
      <c r="AK56" s="52"/>
      <c r="AL56" s="52"/>
      <c r="AM56" s="52"/>
    </row>
    <row r="57" spans="1:39" x14ac:dyDescent="0.25">
      <c r="A57" s="11"/>
      <c r="B57" s="11"/>
      <c r="C57" s="11"/>
      <c r="D57" s="51"/>
      <c r="E57" s="51"/>
      <c r="F57" s="51"/>
      <c r="G57" s="51"/>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52"/>
      <c r="AK57" s="52"/>
      <c r="AL57" s="52"/>
      <c r="AM57" s="52"/>
    </row>
    <row r="58" spans="1:39" x14ac:dyDescent="0.25">
      <c r="A58" s="11"/>
      <c r="B58" s="11"/>
      <c r="C58" s="11"/>
      <c r="D58" s="51"/>
      <c r="E58" s="51"/>
      <c r="F58" s="51"/>
      <c r="G58" s="51"/>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52"/>
      <c r="AK58" s="52"/>
      <c r="AL58" s="52"/>
      <c r="AM58" s="52"/>
    </row>
    <row r="59" spans="1:39" x14ac:dyDescent="0.25">
      <c r="A59" s="11"/>
      <c r="B59" s="11"/>
      <c r="C59" s="11"/>
      <c r="D59" s="51"/>
      <c r="E59" s="51"/>
      <c r="F59" s="51"/>
      <c r="G59" s="51"/>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52"/>
      <c r="AK59" s="52"/>
      <c r="AL59" s="52"/>
      <c r="AM59" s="52"/>
    </row>
    <row r="60" spans="1:39" x14ac:dyDescent="0.25">
      <c r="A60" s="11"/>
      <c r="B60" s="11"/>
      <c r="C60" s="11"/>
      <c r="D60" s="51"/>
      <c r="E60" s="51"/>
      <c r="F60" s="51"/>
      <c r="G60" s="51"/>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52"/>
      <c r="AK60" s="52"/>
      <c r="AL60" s="52"/>
      <c r="AM60" s="52"/>
    </row>
    <row r="61" spans="1:39" x14ac:dyDescent="0.25">
      <c r="A61" s="11"/>
      <c r="B61" s="11"/>
      <c r="C61" s="11"/>
      <c r="D61" s="51"/>
      <c r="E61" s="51"/>
      <c r="F61" s="51"/>
      <c r="G61" s="51"/>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52"/>
      <c r="AK61" s="52"/>
      <c r="AL61" s="52"/>
      <c r="AM61" s="52"/>
    </row>
    <row r="62" spans="1:39" x14ac:dyDescent="0.25">
      <c r="A62" s="11"/>
      <c r="B62" s="11"/>
      <c r="C62" s="11"/>
      <c r="D62" s="51"/>
      <c r="E62" s="51"/>
      <c r="F62" s="51"/>
      <c r="G62" s="51"/>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52"/>
      <c r="AK62" s="52"/>
      <c r="AL62" s="52"/>
      <c r="AM62" s="52"/>
    </row>
    <row r="63" spans="1:39" x14ac:dyDescent="0.25">
      <c r="A63" s="11"/>
      <c r="B63" s="11"/>
      <c r="C63" s="11"/>
      <c r="D63" s="51"/>
      <c r="E63" s="51"/>
      <c r="F63" s="51"/>
      <c r="G63" s="51"/>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52"/>
      <c r="AK63" s="52"/>
      <c r="AL63" s="52"/>
      <c r="AM63" s="52"/>
    </row>
    <row r="64" spans="1:39" x14ac:dyDescent="0.25">
      <c r="A64" s="11"/>
      <c r="B64" s="11"/>
      <c r="C64" s="11"/>
      <c r="D64" s="51"/>
      <c r="E64" s="51"/>
      <c r="F64" s="51"/>
      <c r="G64" s="51"/>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52"/>
      <c r="AK64" s="52"/>
      <c r="AL64" s="52"/>
      <c r="AM64" s="52"/>
    </row>
    <row r="65" spans="1:39" x14ac:dyDescent="0.25">
      <c r="A65" s="11"/>
      <c r="B65" s="11"/>
      <c r="C65" s="11"/>
      <c r="D65" s="51"/>
      <c r="E65" s="51"/>
      <c r="F65" s="51"/>
      <c r="G65" s="51"/>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52"/>
      <c r="AK65" s="52"/>
      <c r="AL65" s="52"/>
      <c r="AM65" s="52"/>
    </row>
    <row r="66" spans="1:39" x14ac:dyDescent="0.25">
      <c r="A66" s="11"/>
      <c r="B66" s="11"/>
      <c r="C66" s="11"/>
      <c r="D66" s="51"/>
      <c r="E66" s="51"/>
      <c r="F66" s="51"/>
      <c r="G66" s="51"/>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52"/>
      <c r="AK66" s="52"/>
      <c r="AL66" s="52"/>
      <c r="AM66" s="52"/>
    </row>
    <row r="67" spans="1:39" x14ac:dyDescent="0.25">
      <c r="A67" s="11"/>
      <c r="B67" s="11"/>
      <c r="C67" s="11"/>
      <c r="D67" s="51"/>
      <c r="E67" s="51"/>
      <c r="F67" s="51"/>
      <c r="G67" s="51"/>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52"/>
      <c r="AK67" s="52"/>
      <c r="AL67" s="52"/>
      <c r="AM67" s="52"/>
    </row>
    <row r="68" spans="1:39" x14ac:dyDescent="0.25">
      <c r="A68" s="11"/>
      <c r="B68" s="11"/>
      <c r="C68" s="11"/>
      <c r="D68" s="51"/>
      <c r="E68" s="51"/>
      <c r="F68" s="51"/>
      <c r="G68" s="51"/>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52"/>
      <c r="AK68" s="52"/>
      <c r="AL68" s="52"/>
      <c r="AM68" s="52"/>
    </row>
    <row r="69" spans="1:39" x14ac:dyDescent="0.25">
      <c r="A69" s="11"/>
      <c r="B69" s="11"/>
      <c r="C69" s="11"/>
      <c r="D69" s="51"/>
      <c r="E69" s="51"/>
      <c r="F69" s="51"/>
      <c r="G69" s="51"/>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52"/>
      <c r="AK69" s="52"/>
      <c r="AL69" s="52"/>
      <c r="AM69" s="52"/>
    </row>
    <row r="70" spans="1:39" x14ac:dyDescent="0.25">
      <c r="A70" s="11"/>
      <c r="B70" s="11"/>
      <c r="C70" s="11"/>
      <c r="D70" s="51"/>
      <c r="E70" s="51"/>
      <c r="F70" s="51"/>
      <c r="G70" s="51"/>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52"/>
      <c r="AK70" s="52"/>
      <c r="AL70" s="52"/>
      <c r="AM70" s="52"/>
    </row>
    <row r="71" spans="1:39" x14ac:dyDescent="0.25">
      <c r="A71" s="11"/>
      <c r="B71" s="11"/>
      <c r="C71" s="11"/>
      <c r="D71" s="51"/>
      <c r="E71" s="51"/>
      <c r="F71" s="51"/>
      <c r="G71" s="51"/>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52"/>
      <c r="AK71" s="52"/>
      <c r="AL71" s="52"/>
      <c r="AM71" s="52"/>
    </row>
    <row r="72" spans="1:39" x14ac:dyDescent="0.25">
      <c r="A72" s="11"/>
      <c r="B72" s="11"/>
      <c r="C72" s="11"/>
      <c r="D72" s="51"/>
      <c r="E72" s="51"/>
      <c r="F72" s="51"/>
      <c r="G72" s="51"/>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52"/>
      <c r="AK72" s="52"/>
      <c r="AL72" s="52"/>
      <c r="AM72" s="52"/>
    </row>
    <row r="73" spans="1:39" x14ac:dyDescent="0.25">
      <c r="A73" s="11"/>
      <c r="B73" s="11"/>
      <c r="C73" s="11"/>
      <c r="D73" s="51"/>
      <c r="E73" s="51"/>
      <c r="F73" s="51"/>
      <c r="G73" s="51"/>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52"/>
      <c r="AK73" s="52"/>
      <c r="AL73" s="52"/>
      <c r="AM73" s="52"/>
    </row>
    <row r="74" spans="1:39" x14ac:dyDescent="0.25">
      <c r="A74" s="11"/>
      <c r="B74" s="11"/>
      <c r="C74" s="11"/>
      <c r="D74" s="51"/>
      <c r="E74" s="51"/>
      <c r="F74" s="51"/>
      <c r="G74" s="51"/>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52"/>
      <c r="AK74" s="52"/>
      <c r="AL74" s="52"/>
      <c r="AM74" s="52"/>
    </row>
    <row r="75" spans="1:39" x14ac:dyDescent="0.25">
      <c r="A75" s="11"/>
      <c r="B75" s="11"/>
      <c r="C75" s="11"/>
      <c r="D75" s="51"/>
      <c r="E75" s="51"/>
      <c r="F75" s="51"/>
      <c r="G75" s="51"/>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52"/>
      <c r="AK75" s="52"/>
      <c r="AL75" s="52"/>
      <c r="AM75" s="52"/>
    </row>
    <row r="76" spans="1:39" x14ac:dyDescent="0.25">
      <c r="A76" s="11"/>
      <c r="B76" s="11"/>
      <c r="C76" s="11"/>
      <c r="D76" s="51"/>
      <c r="E76" s="51"/>
      <c r="F76" s="51"/>
      <c r="G76" s="51"/>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52"/>
      <c r="AK76" s="52"/>
      <c r="AL76" s="52"/>
      <c r="AM76" s="52"/>
    </row>
    <row r="77" spans="1:39" x14ac:dyDescent="0.25">
      <c r="A77" s="11"/>
      <c r="B77" s="11"/>
      <c r="C77" s="11"/>
      <c r="D77" s="51"/>
      <c r="E77" s="51"/>
      <c r="F77" s="51"/>
      <c r="G77" s="51"/>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52"/>
      <c r="AK77" s="52"/>
      <c r="AL77" s="52"/>
      <c r="AM77" s="52"/>
    </row>
    <row r="78" spans="1:39" x14ac:dyDescent="0.25">
      <c r="A78" s="11"/>
      <c r="B78" s="11"/>
      <c r="C78" s="11"/>
      <c r="D78" s="51"/>
      <c r="E78" s="51"/>
      <c r="F78" s="51"/>
      <c r="G78" s="51"/>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52"/>
      <c r="AK78" s="52"/>
      <c r="AL78" s="52"/>
      <c r="AM78" s="52"/>
    </row>
    <row r="79" spans="1:39" x14ac:dyDescent="0.25">
      <c r="A79" s="11"/>
      <c r="B79" s="11"/>
      <c r="C79" s="11"/>
      <c r="D79" s="51"/>
      <c r="E79" s="51"/>
      <c r="F79" s="51"/>
      <c r="G79" s="51"/>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52"/>
      <c r="AK79" s="52"/>
      <c r="AL79" s="52"/>
      <c r="AM79" s="52"/>
    </row>
    <row r="80" spans="1:39" x14ac:dyDescent="0.25">
      <c r="A80" s="11"/>
      <c r="B80" s="11"/>
      <c r="C80" s="11"/>
      <c r="D80" s="51"/>
      <c r="E80" s="51"/>
      <c r="F80" s="51"/>
      <c r="G80" s="51"/>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52"/>
      <c r="AK80" s="52"/>
      <c r="AL80" s="52"/>
      <c r="AM80" s="52"/>
    </row>
    <row r="81" spans="1:39" x14ac:dyDescent="0.25">
      <c r="A81" s="11"/>
      <c r="B81" s="11"/>
      <c r="C81" s="11"/>
      <c r="D81" s="51"/>
      <c r="E81" s="51"/>
      <c r="F81" s="51"/>
      <c r="G81" s="51"/>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52"/>
      <c r="AK81" s="52"/>
      <c r="AL81" s="52"/>
      <c r="AM81" s="52"/>
    </row>
    <row r="82" spans="1:39" x14ac:dyDescent="0.25">
      <c r="A82" s="11"/>
      <c r="B82" s="11"/>
      <c r="C82" s="11"/>
      <c r="D82" s="51"/>
      <c r="E82" s="51"/>
      <c r="F82" s="51"/>
      <c r="G82" s="51"/>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52"/>
      <c r="AK82" s="52"/>
      <c r="AL82" s="52"/>
      <c r="AM82" s="52"/>
    </row>
    <row r="83" spans="1:39" x14ac:dyDescent="0.25">
      <c r="A83" s="11"/>
      <c r="B83" s="11"/>
      <c r="C83" s="11"/>
      <c r="D83" s="51"/>
      <c r="E83" s="51"/>
      <c r="F83" s="51"/>
      <c r="G83" s="51"/>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52"/>
      <c r="AK83" s="52"/>
      <c r="AL83" s="52"/>
      <c r="AM83" s="52"/>
    </row>
    <row r="84" spans="1:39" x14ac:dyDescent="0.25">
      <c r="A84" s="11"/>
      <c r="B84" s="11"/>
      <c r="C84" s="11"/>
      <c r="D84" s="51"/>
      <c r="E84" s="51"/>
      <c r="F84" s="51"/>
      <c r="G84" s="51"/>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52"/>
      <c r="AK84" s="52"/>
      <c r="AL84" s="52"/>
      <c r="AM84" s="52"/>
    </row>
    <row r="85" spans="1:39" x14ac:dyDescent="0.25">
      <c r="A85" s="11"/>
      <c r="B85" s="11"/>
      <c r="C85" s="11"/>
      <c r="D85" s="51"/>
      <c r="E85" s="51"/>
      <c r="F85" s="51"/>
      <c r="G85" s="51"/>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52"/>
      <c r="AK85" s="52"/>
      <c r="AL85" s="52"/>
      <c r="AM85" s="52"/>
    </row>
    <row r="86" spans="1:39" x14ac:dyDescent="0.25">
      <c r="A86" s="11"/>
      <c r="B86" s="11"/>
      <c r="C86" s="11"/>
      <c r="D86" s="51"/>
      <c r="E86" s="51"/>
      <c r="F86" s="51"/>
      <c r="G86" s="51"/>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52"/>
      <c r="AK86" s="52"/>
      <c r="AL86" s="52"/>
      <c r="AM86" s="52"/>
    </row>
    <row r="87" spans="1:39" x14ac:dyDescent="0.25">
      <c r="A87" s="11"/>
      <c r="B87" s="11"/>
      <c r="C87" s="11"/>
      <c r="D87" s="51"/>
      <c r="E87" s="51"/>
      <c r="F87" s="51"/>
      <c r="G87" s="51"/>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52"/>
      <c r="AK87" s="52"/>
      <c r="AL87" s="52"/>
      <c r="AM87" s="52"/>
    </row>
    <row r="88" spans="1:39" x14ac:dyDescent="0.25">
      <c r="A88" s="11"/>
      <c r="B88" s="11"/>
      <c r="C88" s="11"/>
      <c r="D88" s="51"/>
      <c r="E88" s="51"/>
      <c r="F88" s="51"/>
      <c r="G88" s="51"/>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52"/>
      <c r="AK88" s="52"/>
      <c r="AL88" s="52"/>
      <c r="AM88" s="52"/>
    </row>
    <row r="89" spans="1:39" x14ac:dyDescent="0.25">
      <c r="A89" s="11"/>
      <c r="B89" s="11"/>
      <c r="C89" s="11"/>
      <c r="D89" s="51"/>
      <c r="E89" s="51"/>
      <c r="F89" s="51"/>
      <c r="G89" s="51"/>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52"/>
      <c r="AK89" s="52"/>
      <c r="AL89" s="52"/>
      <c r="AM89" s="52"/>
    </row>
    <row r="90" spans="1:39" x14ac:dyDescent="0.25">
      <c r="A90" s="11"/>
      <c r="B90" s="11"/>
      <c r="C90" s="11"/>
      <c r="D90" s="51"/>
      <c r="E90" s="51"/>
      <c r="F90" s="51"/>
      <c r="G90" s="51"/>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52"/>
      <c r="AK90" s="52"/>
      <c r="AL90" s="52"/>
      <c r="AM90" s="52"/>
    </row>
    <row r="91" spans="1:39" x14ac:dyDescent="0.25">
      <c r="A91" s="11"/>
      <c r="B91" s="11"/>
      <c r="C91" s="11"/>
      <c r="D91" s="51"/>
      <c r="E91" s="51"/>
      <c r="F91" s="51"/>
      <c r="G91" s="51"/>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52"/>
      <c r="AK91" s="52"/>
      <c r="AL91" s="52"/>
      <c r="AM91" s="52"/>
    </row>
    <row r="92" spans="1:39" x14ac:dyDescent="0.25">
      <c r="A92" s="11"/>
      <c r="B92" s="11"/>
      <c r="C92" s="11"/>
      <c r="D92" s="51"/>
      <c r="E92" s="51"/>
      <c r="F92" s="51"/>
      <c r="G92" s="51"/>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52"/>
      <c r="AK92" s="52"/>
      <c r="AL92" s="52"/>
      <c r="AM92" s="52"/>
    </row>
    <row r="93" spans="1:39" x14ac:dyDescent="0.25">
      <c r="A93" s="11"/>
      <c r="B93" s="11"/>
      <c r="C93" s="11"/>
      <c r="D93" s="51"/>
      <c r="E93" s="51"/>
      <c r="F93" s="51"/>
      <c r="G93" s="51"/>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52"/>
      <c r="AK93" s="52"/>
      <c r="AL93" s="52"/>
      <c r="AM93" s="52"/>
    </row>
    <row r="94" spans="1:39" x14ac:dyDescent="0.25">
      <c r="A94" s="11"/>
      <c r="B94" s="11"/>
      <c r="C94" s="11"/>
      <c r="D94" s="51"/>
      <c r="E94" s="51"/>
      <c r="F94" s="51"/>
      <c r="G94" s="51"/>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52"/>
      <c r="AK94" s="52"/>
      <c r="AL94" s="52"/>
      <c r="AM94" s="52"/>
    </row>
    <row r="95" spans="1:39" x14ac:dyDescent="0.25">
      <c r="A95" s="11"/>
      <c r="B95" s="11"/>
      <c r="C95" s="11"/>
      <c r="D95" s="51"/>
      <c r="E95" s="51"/>
      <c r="F95" s="51"/>
      <c r="G95" s="51"/>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52"/>
      <c r="AK95" s="52"/>
      <c r="AL95" s="52"/>
      <c r="AM95" s="52"/>
    </row>
    <row r="96" spans="1:39" x14ac:dyDescent="0.25">
      <c r="A96" s="11"/>
      <c r="B96" s="11"/>
      <c r="C96" s="11"/>
      <c r="D96" s="51"/>
      <c r="E96" s="51"/>
      <c r="F96" s="51"/>
      <c r="G96" s="51"/>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52"/>
      <c r="AK96" s="52"/>
      <c r="AL96" s="52"/>
      <c r="AM96" s="52"/>
    </row>
    <row r="97" spans="1:39" x14ac:dyDescent="0.25">
      <c r="A97" s="11"/>
      <c r="B97" s="11"/>
      <c r="C97" s="11"/>
      <c r="D97" s="51"/>
      <c r="E97" s="51"/>
      <c r="F97" s="51"/>
      <c r="G97" s="51"/>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52"/>
      <c r="AK97" s="52"/>
      <c r="AL97" s="52"/>
      <c r="AM97" s="52"/>
    </row>
    <row r="98" spans="1:39" x14ac:dyDescent="0.25">
      <c r="A98" s="11"/>
      <c r="B98" s="11"/>
      <c r="C98" s="11"/>
      <c r="D98" s="51"/>
      <c r="E98" s="51"/>
      <c r="F98" s="51"/>
      <c r="G98" s="51"/>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52"/>
      <c r="AK98" s="52"/>
      <c r="AL98" s="52"/>
      <c r="AM98" s="52"/>
    </row>
    <row r="99" spans="1:39" x14ac:dyDescent="0.25">
      <c r="A99" s="11"/>
      <c r="B99" s="11"/>
      <c r="C99" s="11"/>
      <c r="D99" s="51"/>
      <c r="E99" s="51"/>
      <c r="F99" s="51"/>
      <c r="G99" s="51"/>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52"/>
      <c r="AK99" s="52"/>
      <c r="AL99" s="52"/>
      <c r="AM99" s="52"/>
    </row>
    <row r="100" spans="1:39" x14ac:dyDescent="0.25">
      <c r="A100" s="11"/>
      <c r="B100" s="11"/>
      <c r="C100" s="11"/>
      <c r="D100" s="51"/>
      <c r="E100" s="51"/>
      <c r="F100" s="51"/>
      <c r="G100" s="51"/>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52"/>
      <c r="AK100" s="52"/>
      <c r="AL100" s="52"/>
      <c r="AM100" s="52"/>
    </row>
    <row r="101" spans="1:39" x14ac:dyDescent="0.25">
      <c r="A101" s="11"/>
      <c r="B101" s="11"/>
      <c r="C101" s="11"/>
      <c r="D101" s="51"/>
      <c r="E101" s="51"/>
      <c r="F101" s="51"/>
      <c r="G101" s="51"/>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52"/>
      <c r="AK101" s="52"/>
      <c r="AL101" s="52"/>
      <c r="AM101" s="52"/>
    </row>
    <row r="102" spans="1:39" x14ac:dyDescent="0.25">
      <c r="A102" s="11"/>
      <c r="B102" s="11"/>
      <c r="C102" s="11"/>
      <c r="D102" s="51"/>
      <c r="E102" s="51"/>
      <c r="F102" s="51"/>
      <c r="G102" s="51"/>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52"/>
      <c r="AK102" s="52"/>
      <c r="AL102" s="52"/>
      <c r="AM102" s="52"/>
    </row>
    <row r="103" spans="1:39" x14ac:dyDescent="0.25">
      <c r="A103" s="11"/>
      <c r="B103" s="11"/>
      <c r="C103" s="11"/>
      <c r="D103" s="51"/>
      <c r="E103" s="51"/>
      <c r="F103" s="51"/>
      <c r="G103" s="51"/>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52"/>
      <c r="AK103" s="52"/>
      <c r="AL103" s="52"/>
      <c r="AM103" s="52"/>
    </row>
    <row r="104" spans="1:39" x14ac:dyDescent="0.25">
      <c r="A104" s="11"/>
      <c r="B104" s="11"/>
      <c r="C104" s="11"/>
      <c r="D104" s="51"/>
      <c r="E104" s="51"/>
      <c r="F104" s="51"/>
      <c r="G104" s="51"/>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52"/>
      <c r="AK104" s="52"/>
      <c r="AL104" s="52"/>
      <c r="AM104" s="52"/>
    </row>
    <row r="105" spans="1:39" x14ac:dyDescent="0.25">
      <c r="A105" s="11"/>
      <c r="B105" s="11"/>
      <c r="C105" s="11"/>
      <c r="D105" s="51"/>
      <c r="E105" s="51"/>
      <c r="F105" s="51"/>
      <c r="G105" s="51"/>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52"/>
      <c r="AK105" s="52"/>
      <c r="AL105" s="52"/>
      <c r="AM105" s="52"/>
    </row>
    <row r="106" spans="1:39" x14ac:dyDescent="0.25">
      <c r="A106" s="11"/>
      <c r="B106" s="11"/>
      <c r="C106" s="11"/>
      <c r="D106" s="51"/>
      <c r="E106" s="51"/>
      <c r="F106" s="51"/>
      <c r="G106" s="51"/>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52"/>
      <c r="AK106" s="52"/>
      <c r="AL106" s="52"/>
      <c r="AM106" s="52"/>
    </row>
    <row r="107" spans="1:39" x14ac:dyDescent="0.25">
      <c r="A107" s="11"/>
      <c r="B107" s="11"/>
      <c r="C107" s="11"/>
      <c r="D107" s="51"/>
      <c r="E107" s="51"/>
      <c r="F107" s="51"/>
      <c r="G107" s="51"/>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52"/>
      <c r="AK107" s="52"/>
      <c r="AL107" s="52"/>
      <c r="AM107" s="52"/>
    </row>
    <row r="108" spans="1:39" x14ac:dyDescent="0.25">
      <c r="A108" s="11"/>
      <c r="B108" s="11"/>
      <c r="C108" s="11"/>
      <c r="D108" s="51"/>
      <c r="E108" s="51"/>
      <c r="F108" s="51"/>
      <c r="G108" s="51"/>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52"/>
      <c r="AK108" s="52"/>
      <c r="AL108" s="52"/>
      <c r="AM108" s="52"/>
    </row>
    <row r="109" spans="1:39" x14ac:dyDescent="0.25">
      <c r="A109" s="11"/>
      <c r="B109" s="11"/>
      <c r="C109" s="11"/>
      <c r="D109" s="51"/>
      <c r="E109" s="51"/>
      <c r="F109" s="51"/>
      <c r="G109" s="51"/>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52"/>
      <c r="AK109" s="52"/>
      <c r="AL109" s="52"/>
      <c r="AM109" s="52"/>
    </row>
    <row r="110" spans="1:39" x14ac:dyDescent="0.25">
      <c r="A110" s="11"/>
      <c r="B110" s="11"/>
      <c r="C110" s="11"/>
      <c r="D110" s="51"/>
      <c r="E110" s="51"/>
      <c r="F110" s="51"/>
      <c r="G110" s="51"/>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52"/>
      <c r="AK110" s="52"/>
      <c r="AL110" s="52"/>
      <c r="AM110" s="52"/>
    </row>
    <row r="111" spans="1:39" x14ac:dyDescent="0.25">
      <c r="A111" s="11"/>
      <c r="B111" s="11"/>
      <c r="C111" s="11"/>
      <c r="D111" s="51"/>
      <c r="E111" s="51"/>
      <c r="F111" s="51"/>
      <c r="G111" s="51"/>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52"/>
      <c r="AK111" s="52"/>
      <c r="AL111" s="52"/>
      <c r="AM111" s="52"/>
    </row>
    <row r="112" spans="1:39" x14ac:dyDescent="0.25">
      <c r="A112" s="11"/>
      <c r="B112" s="11"/>
      <c r="C112" s="11"/>
      <c r="D112" s="51"/>
      <c r="E112" s="51"/>
      <c r="F112" s="51"/>
      <c r="G112" s="51"/>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52"/>
      <c r="AK112" s="52"/>
      <c r="AL112" s="52"/>
      <c r="AM112" s="52"/>
    </row>
    <row r="113" spans="1:39" x14ac:dyDescent="0.25">
      <c r="A113" s="11"/>
      <c r="B113" s="11"/>
      <c r="C113" s="11"/>
      <c r="D113" s="51"/>
      <c r="E113" s="51"/>
      <c r="F113" s="51"/>
      <c r="G113" s="51"/>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52"/>
      <c r="AK113" s="52"/>
      <c r="AL113" s="52"/>
      <c r="AM113" s="52"/>
    </row>
    <row r="114" spans="1:39" x14ac:dyDescent="0.25">
      <c r="A114" s="11"/>
      <c r="B114" s="11"/>
      <c r="C114" s="11"/>
      <c r="D114" s="51"/>
      <c r="E114" s="51"/>
      <c r="F114" s="51"/>
      <c r="G114" s="51"/>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52"/>
      <c r="AK114" s="52"/>
      <c r="AL114" s="52"/>
      <c r="AM114" s="52"/>
    </row>
    <row r="115" spans="1:39" x14ac:dyDescent="0.25">
      <c r="A115" s="11"/>
      <c r="B115" s="11"/>
      <c r="C115" s="11"/>
      <c r="D115" s="51"/>
      <c r="E115" s="51"/>
      <c r="F115" s="51"/>
      <c r="G115" s="51"/>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52"/>
      <c r="AK115" s="52"/>
      <c r="AL115" s="52"/>
      <c r="AM115" s="52"/>
    </row>
    <row r="116" spans="1:39" x14ac:dyDescent="0.25">
      <c r="A116" s="11"/>
      <c r="B116" s="11"/>
      <c r="C116" s="11"/>
      <c r="D116" s="51"/>
      <c r="E116" s="51"/>
      <c r="F116" s="51"/>
      <c r="G116" s="51"/>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52"/>
      <c r="AK116" s="52"/>
      <c r="AL116" s="52"/>
      <c r="AM116" s="52"/>
    </row>
    <row r="117" spans="1:39" x14ac:dyDescent="0.25">
      <c r="A117" s="11"/>
      <c r="B117" s="11"/>
      <c r="C117" s="11"/>
      <c r="D117" s="51"/>
      <c r="E117" s="51"/>
      <c r="F117" s="51"/>
      <c r="G117" s="51"/>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52"/>
      <c r="AK117" s="52"/>
      <c r="AL117" s="52"/>
      <c r="AM117" s="52"/>
    </row>
    <row r="118" spans="1:39" x14ac:dyDescent="0.25">
      <c r="A118" s="11"/>
      <c r="B118" s="11"/>
      <c r="C118" s="11"/>
      <c r="D118" s="51"/>
      <c r="E118" s="51"/>
      <c r="F118" s="51"/>
      <c r="G118" s="51"/>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52"/>
      <c r="AK118" s="52"/>
      <c r="AL118" s="52"/>
      <c r="AM118" s="52"/>
    </row>
    <row r="119" spans="1:39" x14ac:dyDescent="0.25">
      <c r="A119" s="11"/>
      <c r="B119" s="11"/>
      <c r="C119" s="11"/>
      <c r="D119" s="51"/>
      <c r="E119" s="51"/>
      <c r="F119" s="51"/>
      <c r="G119" s="51"/>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52"/>
      <c r="AK119" s="52"/>
      <c r="AL119" s="52"/>
      <c r="AM119" s="52"/>
    </row>
    <row r="120" spans="1:39" x14ac:dyDescent="0.25">
      <c r="A120" s="11"/>
      <c r="B120" s="11"/>
      <c r="C120" s="11"/>
      <c r="D120" s="51"/>
      <c r="E120" s="51"/>
      <c r="F120" s="51"/>
      <c r="G120" s="51"/>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52"/>
      <c r="AK120" s="52"/>
      <c r="AL120" s="52"/>
      <c r="AM120" s="52"/>
    </row>
    <row r="121" spans="1:39" x14ac:dyDescent="0.25">
      <c r="A121" s="11"/>
      <c r="B121" s="11"/>
      <c r="C121" s="11"/>
      <c r="D121" s="51"/>
      <c r="E121" s="51"/>
      <c r="F121" s="51"/>
      <c r="G121" s="51"/>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52"/>
      <c r="AK121" s="52"/>
      <c r="AL121" s="52"/>
      <c r="AM121" s="52"/>
    </row>
    <row r="122" spans="1:39" x14ac:dyDescent="0.25">
      <c r="A122" s="11"/>
      <c r="B122" s="11"/>
      <c r="C122" s="11"/>
      <c r="D122" s="51"/>
      <c r="E122" s="51"/>
      <c r="F122" s="51"/>
      <c r="G122" s="51"/>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52"/>
      <c r="AK122" s="52"/>
      <c r="AL122" s="52"/>
      <c r="AM122" s="52"/>
    </row>
    <row r="123" spans="1:39" x14ac:dyDescent="0.25">
      <c r="A123" s="11"/>
      <c r="B123" s="11"/>
      <c r="C123" s="11"/>
      <c r="D123" s="51"/>
      <c r="E123" s="51"/>
      <c r="F123" s="51"/>
      <c r="G123" s="51"/>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52"/>
      <c r="AK123" s="52"/>
      <c r="AL123" s="52"/>
      <c r="AM123" s="52"/>
    </row>
    <row r="124" spans="1:39" x14ac:dyDescent="0.25">
      <c r="A124" s="11"/>
      <c r="B124" s="11"/>
      <c r="C124" s="11"/>
      <c r="D124" s="51"/>
      <c r="E124" s="51"/>
      <c r="F124" s="51"/>
      <c r="G124" s="51"/>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52"/>
      <c r="AK124" s="52"/>
      <c r="AL124" s="52"/>
      <c r="AM124" s="52"/>
    </row>
    <row r="125" spans="1:39" x14ac:dyDescent="0.25">
      <c r="A125" s="11"/>
      <c r="B125" s="11"/>
      <c r="C125" s="11"/>
      <c r="D125" s="51"/>
      <c r="E125" s="51"/>
      <c r="F125" s="51"/>
      <c r="G125" s="51"/>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52"/>
      <c r="AK125" s="52"/>
      <c r="AL125" s="52"/>
      <c r="AM125" s="52"/>
    </row>
    <row r="126" spans="1:39" x14ac:dyDescent="0.25">
      <c r="A126" s="11"/>
      <c r="B126" s="11"/>
      <c r="C126" s="11"/>
      <c r="D126" s="51"/>
      <c r="E126" s="51"/>
      <c r="F126" s="51"/>
      <c r="G126" s="51"/>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52"/>
      <c r="AK126" s="52"/>
      <c r="AL126" s="52"/>
      <c r="AM126" s="52"/>
    </row>
    <row r="127" spans="1:39" x14ac:dyDescent="0.25">
      <c r="A127" s="11"/>
      <c r="B127" s="11"/>
      <c r="C127" s="11"/>
      <c r="D127" s="51"/>
      <c r="E127" s="51"/>
      <c r="F127" s="51"/>
      <c r="G127" s="51"/>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52"/>
      <c r="AK127" s="52"/>
      <c r="AL127" s="52"/>
      <c r="AM127" s="52"/>
    </row>
    <row r="128" spans="1:39" x14ac:dyDescent="0.25">
      <c r="A128" s="11"/>
      <c r="B128" s="11"/>
      <c r="C128" s="11"/>
      <c r="D128" s="51"/>
      <c r="E128" s="51"/>
      <c r="F128" s="51"/>
      <c r="G128" s="51"/>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52"/>
      <c r="AK128" s="52"/>
      <c r="AL128" s="52"/>
      <c r="AM128" s="52"/>
    </row>
    <row r="129" spans="1:39" x14ac:dyDescent="0.25">
      <c r="A129" s="11"/>
      <c r="B129" s="11"/>
      <c r="C129" s="11"/>
      <c r="D129" s="51"/>
      <c r="E129" s="51"/>
      <c r="F129" s="51"/>
      <c r="G129" s="51"/>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52"/>
      <c r="AK129" s="52"/>
      <c r="AL129" s="52"/>
      <c r="AM129" s="52"/>
    </row>
    <row r="130" spans="1:39" x14ac:dyDescent="0.25">
      <c r="A130" s="11"/>
      <c r="B130" s="11"/>
      <c r="C130" s="11"/>
      <c r="D130" s="51"/>
      <c r="E130" s="51"/>
      <c r="F130" s="51"/>
      <c r="G130" s="51"/>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52"/>
      <c r="AK130" s="52"/>
      <c r="AL130" s="52"/>
      <c r="AM130" s="52"/>
    </row>
    <row r="131" spans="1:39" x14ac:dyDescent="0.25">
      <c r="A131" s="11"/>
      <c r="B131" s="11"/>
      <c r="C131" s="11"/>
      <c r="D131" s="51"/>
      <c r="E131" s="51"/>
      <c r="F131" s="51"/>
      <c r="G131" s="51"/>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52"/>
      <c r="AK131" s="52"/>
      <c r="AL131" s="52"/>
      <c r="AM131" s="52"/>
    </row>
    <row r="132" spans="1:39" x14ac:dyDescent="0.25">
      <c r="A132" s="11"/>
      <c r="B132" s="11"/>
      <c r="C132" s="11"/>
      <c r="D132" s="51"/>
      <c r="E132" s="51"/>
      <c r="F132" s="51"/>
      <c r="G132" s="51"/>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52"/>
      <c r="AK132" s="52"/>
      <c r="AL132" s="52"/>
      <c r="AM132" s="52"/>
    </row>
    <row r="133" spans="1:39" x14ac:dyDescent="0.25">
      <c r="A133" s="11"/>
      <c r="B133" s="11"/>
      <c r="C133" s="11"/>
      <c r="D133" s="51"/>
      <c r="E133" s="51"/>
      <c r="F133" s="51"/>
      <c r="G133" s="51"/>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52"/>
      <c r="AK133" s="52"/>
      <c r="AL133" s="52"/>
      <c r="AM133" s="52"/>
    </row>
    <row r="134" spans="1:39" x14ac:dyDescent="0.25">
      <c r="A134" s="11"/>
      <c r="B134" s="11"/>
      <c r="C134" s="11"/>
      <c r="D134" s="51"/>
      <c r="E134" s="51"/>
      <c r="F134" s="51"/>
      <c r="G134" s="51"/>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52"/>
      <c r="AK134" s="52"/>
      <c r="AL134" s="52"/>
      <c r="AM134" s="52"/>
    </row>
    <row r="135" spans="1:39" x14ac:dyDescent="0.25">
      <c r="A135" s="11"/>
      <c r="B135" s="11"/>
      <c r="C135" s="11"/>
      <c r="D135" s="51"/>
      <c r="E135" s="51"/>
      <c r="F135" s="51"/>
      <c r="G135" s="51"/>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52"/>
      <c r="AK135" s="52"/>
      <c r="AL135" s="52"/>
      <c r="AM135" s="52"/>
    </row>
    <row r="136" spans="1:39" x14ac:dyDescent="0.25">
      <c r="A136" s="11"/>
      <c r="B136" s="11"/>
      <c r="C136" s="11"/>
      <c r="D136" s="51"/>
      <c r="E136" s="51"/>
      <c r="F136" s="51"/>
      <c r="G136" s="51"/>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52"/>
      <c r="AK136" s="52"/>
      <c r="AL136" s="52"/>
      <c r="AM136" s="52"/>
    </row>
    <row r="137" spans="1:39" x14ac:dyDescent="0.25">
      <c r="A137" s="11"/>
      <c r="B137" s="11"/>
      <c r="C137" s="11"/>
      <c r="D137" s="51"/>
      <c r="E137" s="51"/>
      <c r="F137" s="51"/>
      <c r="G137" s="51"/>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52"/>
      <c r="AK137" s="52"/>
      <c r="AL137" s="52"/>
      <c r="AM137" s="52"/>
    </row>
    <row r="138" spans="1:39" x14ac:dyDescent="0.25">
      <c r="A138" s="11"/>
      <c r="B138" s="11"/>
      <c r="C138" s="11"/>
      <c r="D138" s="51"/>
      <c r="E138" s="51"/>
      <c r="F138" s="51"/>
      <c r="G138" s="51"/>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52"/>
      <c r="AK138" s="52"/>
      <c r="AL138" s="52"/>
      <c r="AM138" s="52"/>
    </row>
    <row r="139" spans="1:39" x14ac:dyDescent="0.25">
      <c r="A139" s="11"/>
      <c r="B139" s="11"/>
      <c r="C139" s="11"/>
      <c r="D139" s="51"/>
      <c r="E139" s="51"/>
      <c r="F139" s="51"/>
      <c r="G139" s="51"/>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52"/>
      <c r="AK139" s="52"/>
      <c r="AL139" s="52"/>
      <c r="AM139" s="52"/>
    </row>
    <row r="140" spans="1:39" x14ac:dyDescent="0.25">
      <c r="A140" s="11"/>
      <c r="B140" s="11"/>
      <c r="C140" s="11"/>
      <c r="D140" s="51"/>
      <c r="E140" s="51"/>
      <c r="F140" s="51"/>
      <c r="G140" s="51"/>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52"/>
      <c r="AK140" s="52"/>
      <c r="AL140" s="52"/>
      <c r="AM140" s="52"/>
    </row>
  </sheetData>
  <protectedRanges>
    <protectedRange sqref="A12:AM140" name="Range4"/>
    <protectedRange sqref="F4" name="Range3"/>
    <protectedRange sqref="C4:C8" name="Range2"/>
    <protectedRange sqref="B2" name="Range1"/>
  </protectedRanges>
  <autoFilter ref="A11:AL26">
    <filterColumn colId="0">
      <filters blank="1">
        <filter val="Aetna"/>
        <filter val="HB"/>
        <filter val="LHCC"/>
        <filter val="UHC"/>
      </filters>
    </filterColumn>
  </autoFilter>
  <mergeCells count="2">
    <mergeCell ref="B1:C1"/>
    <mergeCell ref="B2:C2"/>
  </mergeCells>
  <dataValidations count="10">
    <dataValidation type="list" allowBlank="1" showInputMessage="1" showErrorMessage="1" error="Please use drop-down selection" sqref="A12:A140">
      <formula1>"Aetna,ACLA,HB,LHCC,UHC"</formula1>
    </dataValidation>
    <dataValidation type="list" allowBlank="1" showInputMessage="1" showErrorMessage="1" error="Please use Drop-down selection" sqref="H12:H140 K12:K140 O12:O140 M12:M140 T12:T140 AB12:AC140 R12:R140 AE12:AI140 Z12:Z136">
      <formula1>"Yes,No"</formula1>
    </dataValidation>
    <dataValidation type="whole" allowBlank="1" showInputMessage="1" showErrorMessage="1" error="Please enter number between 1 and 31" sqref="P12:P140 U12:U140 I12:I140 AD12:AD140 L12:L140 W12:W140 Y12:Y140 AA12:AA140 N12:N140 S12:S140">
      <formula1>0</formula1>
      <formula2>31</formula2>
    </dataValidation>
    <dataValidation type="list" allowBlank="1" showInputMessage="1" showErrorMessage="1" error="Please select from drop down selection" sqref="Z137:Z140">
      <formula1>"No,ASAM 2-WM,ASAM 3.2-WM, ASAM 3.7-WM,ASAM 4-WM"</formula1>
    </dataValidation>
    <dataValidation type="list" allowBlank="1" showInputMessage="1" showErrorMessage="1" error="Please select from drop down_x000a_" sqref="J127:J14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use Drop-down selection" sqref="Q12:Q140">
      <formula1>"Yes,No,N/A"</formula1>
    </dataValidation>
    <dataValidation type="list" allowBlank="1" showInputMessage="1" showErrorMessage="1" sqref="AM12:AM140">
      <formula1>"Yes,No"</formula1>
    </dataValidation>
    <dataValidation type="list" allowBlank="1" showInputMessage="1" showErrorMessage="1" error="Please select from drop down_x000a_" sqref="J12:J126">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error="Please Use Drop Down Selection" sqref="V12:V140">
      <formula1>"Yes,No"</formula1>
    </dataValidation>
    <dataValidation type="list" allowBlank="1" showInputMessage="1" showErrorMessage="1" error="Please Use Drop Down Selection" sqref="X12:X140">
      <formula1>"Yes,No"</formula1>
    </dataValidation>
  </dataValidations>
  <pageMargins left="0.25" right="0.25" top="0.75" bottom="0.75" header="0.3" footer="0.3"/>
  <pageSetup paperSize="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workbookViewId="0">
      <selection activeCell="B9" sqref="B9"/>
    </sheetView>
  </sheetViews>
  <sheetFormatPr defaultRowHeight="15" x14ac:dyDescent="0.25"/>
  <cols>
    <col min="1" max="1" width="35" customWidth="1"/>
    <col min="2" max="2" width="19" customWidth="1"/>
    <col min="3" max="3" width="4.42578125" customWidth="1"/>
    <col min="4" max="4" width="34" customWidth="1"/>
    <col min="5" max="5" width="19.140625" customWidth="1"/>
  </cols>
  <sheetData>
    <row r="1" spans="1:5" x14ac:dyDescent="0.25">
      <c r="A1" s="37" t="s">
        <v>61</v>
      </c>
      <c r="B1" s="37"/>
      <c r="C1" s="37"/>
      <c r="D1" s="37"/>
      <c r="E1" s="37"/>
    </row>
    <row r="2" spans="1:5" ht="61.5" customHeight="1" x14ac:dyDescent="0.25">
      <c r="A2" s="14" t="s">
        <v>166</v>
      </c>
      <c r="B2" s="15" t="s">
        <v>85</v>
      </c>
      <c r="D2" s="27" t="s">
        <v>42</v>
      </c>
      <c r="E2" s="15" t="s">
        <v>26</v>
      </c>
    </row>
    <row r="3" spans="1:5" x14ac:dyDescent="0.25">
      <c r="A3" s="11" t="s">
        <v>21</v>
      </c>
      <c r="B3" s="12">
        <f>'ACT Reporting Totals'!AP3</f>
        <v>0</v>
      </c>
      <c r="D3" s="11" t="s">
        <v>164</v>
      </c>
      <c r="E3" s="12">
        <f>'ACT Reporting Totals'!AS3</f>
        <v>0</v>
      </c>
    </row>
    <row r="4" spans="1:5" x14ac:dyDescent="0.25">
      <c r="A4" s="11" t="s">
        <v>22</v>
      </c>
      <c r="B4" s="12">
        <f>'ACT Reporting Totals'!AP4</f>
        <v>0</v>
      </c>
      <c r="D4" s="11" t="s">
        <v>53</v>
      </c>
      <c r="E4" s="12">
        <f>'ACT Reporting Totals'!AS4</f>
        <v>0</v>
      </c>
    </row>
    <row r="5" spans="1:5" ht="90" x14ac:dyDescent="0.25">
      <c r="A5" s="16" t="s">
        <v>4</v>
      </c>
      <c r="B5" s="12">
        <f>'ACT Reporting Totals'!AP5</f>
        <v>0</v>
      </c>
      <c r="D5" s="11" t="s">
        <v>43</v>
      </c>
      <c r="E5" s="12">
        <f>'ACT Reporting Totals'!AS5</f>
        <v>0</v>
      </c>
    </row>
    <row r="6" spans="1:5" ht="75" x14ac:dyDescent="0.25">
      <c r="A6" s="16" t="s">
        <v>9</v>
      </c>
      <c r="B6" s="12">
        <f>'ACT Reporting Totals'!AP6</f>
        <v>0</v>
      </c>
      <c r="D6" s="11" t="s">
        <v>44</v>
      </c>
      <c r="E6" s="12">
        <f>'ACT Reporting Totals'!AS6</f>
        <v>0</v>
      </c>
    </row>
    <row r="7" spans="1:5" x14ac:dyDescent="0.25">
      <c r="A7" s="17" t="s">
        <v>5</v>
      </c>
      <c r="B7" s="12">
        <f>'ACT Reporting Totals'!AP7</f>
        <v>0</v>
      </c>
      <c r="D7" s="11" t="s">
        <v>45</v>
      </c>
      <c r="E7" s="12">
        <f>'ACT Reporting Totals'!AS7</f>
        <v>0</v>
      </c>
    </row>
    <row r="8" spans="1:5" x14ac:dyDescent="0.25">
      <c r="A8" s="11" t="s">
        <v>6</v>
      </c>
      <c r="B8" s="12">
        <f>'ACT Reporting Totals'!AP8</f>
        <v>0</v>
      </c>
      <c r="D8" s="11" t="s">
        <v>163</v>
      </c>
      <c r="E8" s="12">
        <f>'ACT Reporting Totals'!AS8</f>
        <v>0</v>
      </c>
    </row>
    <row r="9" spans="1:5" x14ac:dyDescent="0.25">
      <c r="A9" s="11" t="s">
        <v>7</v>
      </c>
      <c r="B9" s="12">
        <f>'ACT Reporting Totals'!AP9</f>
        <v>0</v>
      </c>
      <c r="D9" s="11" t="s">
        <v>47</v>
      </c>
      <c r="E9" s="12">
        <f>'ACT Reporting Totals'!AS9</f>
        <v>0</v>
      </c>
    </row>
    <row r="10" spans="1:5" x14ac:dyDescent="0.25">
      <c r="A10" s="11" t="s">
        <v>8</v>
      </c>
      <c r="B10" s="12">
        <f>'ACT Reporting Totals'!AP10</f>
        <v>0</v>
      </c>
      <c r="D10" s="11" t="s">
        <v>48</v>
      </c>
      <c r="E10" s="12">
        <f>'ACT Reporting Totals'!AS10</f>
        <v>0</v>
      </c>
    </row>
    <row r="11" spans="1:5" x14ac:dyDescent="0.25">
      <c r="A11" s="11" t="s">
        <v>86</v>
      </c>
      <c r="B11" s="12">
        <f>'ACT Reporting Totals'!AP11</f>
        <v>0</v>
      </c>
      <c r="D11" s="11" t="s">
        <v>172</v>
      </c>
      <c r="E11" s="12">
        <f>'ACT Reporting Totals'!AS11</f>
        <v>0</v>
      </c>
    </row>
    <row r="12" spans="1:5" x14ac:dyDescent="0.25">
      <c r="A12" s="11" t="s">
        <v>24</v>
      </c>
      <c r="B12" s="12">
        <f>'ACT Reporting Totals'!AP12</f>
        <v>0</v>
      </c>
      <c r="D12" s="11" t="s">
        <v>50</v>
      </c>
      <c r="E12" s="12">
        <f>'ACT Reporting Totals'!AS12</f>
        <v>0</v>
      </c>
    </row>
    <row r="13" spans="1:5" ht="30" x14ac:dyDescent="0.25">
      <c r="A13" s="16" t="s">
        <v>165</v>
      </c>
      <c r="B13" s="12">
        <f>'ACT Reporting Totals'!AP13</f>
        <v>0</v>
      </c>
      <c r="D13" s="11" t="s">
        <v>51</v>
      </c>
      <c r="E13" s="12">
        <f>'ACT Reporting Totals'!AS13</f>
        <v>0</v>
      </c>
    </row>
    <row r="14" spans="1:5" x14ac:dyDescent="0.25">
      <c r="A14" s="11" t="s">
        <v>87</v>
      </c>
      <c r="B14" s="12">
        <f>'ACT Reporting Totals'!AP14</f>
        <v>0</v>
      </c>
      <c r="D14" s="11" t="s">
        <v>170</v>
      </c>
      <c r="E14" s="12">
        <f>'ACT Reporting Totals'!AS14</f>
        <v>0</v>
      </c>
    </row>
    <row r="15" spans="1:5" x14ac:dyDescent="0.25">
      <c r="A15" s="11" t="s">
        <v>168</v>
      </c>
      <c r="B15" s="12">
        <f>'ACT Reporting Totals'!AP15</f>
        <v>0</v>
      </c>
      <c r="D15" s="11" t="s">
        <v>171</v>
      </c>
      <c r="E15" s="12">
        <f>'ACT Reporting Totals'!AS15</f>
        <v>0</v>
      </c>
    </row>
    <row r="16" spans="1:5" x14ac:dyDescent="0.25">
      <c r="A16" s="18" t="s">
        <v>26</v>
      </c>
      <c r="B16" s="12">
        <f>'ACT Reporting Totals'!AP16</f>
        <v>0</v>
      </c>
      <c r="D16" s="18" t="s">
        <v>26</v>
      </c>
      <c r="E16" s="12">
        <f>'ACT Reporting Totals'!AS16</f>
        <v>0</v>
      </c>
    </row>
    <row r="18" spans="1:1" x14ac:dyDescent="0.25">
      <c r="A18" t="s">
        <v>175</v>
      </c>
    </row>
    <row r="19" spans="1:1" x14ac:dyDescent="0.25">
      <c r="A19" t="s">
        <v>176</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0"/>
  <sheetViews>
    <sheetView topLeftCell="AL1" zoomScaleNormal="100" workbookViewId="0">
      <selection activeCell="AP6" sqref="AP6"/>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19.425781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63" t="s">
        <v>12</v>
      </c>
      <c r="C1" s="63"/>
      <c r="E1" s="58"/>
      <c r="F1" s="58"/>
      <c r="G1" s="58"/>
      <c r="H1" s="58"/>
      <c r="I1" s="58"/>
      <c r="K1" s="58"/>
      <c r="L1" s="58"/>
      <c r="O1" s="58"/>
      <c r="AO1" s="37" t="s">
        <v>61</v>
      </c>
      <c r="AP1" s="37"/>
      <c r="AQ1" s="37"/>
      <c r="AR1" s="37"/>
      <c r="AS1" s="37"/>
    </row>
    <row r="2" spans="1:45" ht="38.25" customHeight="1" x14ac:dyDescent="0.35">
      <c r="B2" s="65" t="s">
        <v>180</v>
      </c>
      <c r="C2" s="65"/>
      <c r="E2" s="58"/>
      <c r="F2" s="58"/>
      <c r="G2" s="58"/>
      <c r="H2" s="58"/>
      <c r="I2" s="58"/>
      <c r="K2" s="58"/>
      <c r="L2" s="58"/>
      <c r="O2" s="58"/>
      <c r="AO2" s="14" t="s">
        <v>166</v>
      </c>
      <c r="AP2" s="15" t="s">
        <v>85</v>
      </c>
      <c r="AR2" s="27" t="s">
        <v>42</v>
      </c>
      <c r="AS2" s="15" t="s">
        <v>26</v>
      </c>
    </row>
    <row r="3" spans="1:45" ht="14.25" customHeight="1" x14ac:dyDescent="0.45">
      <c r="B3" s="1"/>
      <c r="C3" s="13"/>
      <c r="L3" s="3"/>
      <c r="AO3" s="11" t="s">
        <v>21</v>
      </c>
      <c r="AP3" s="12">
        <f>COUNTIF(H12:H140,"Yes")</f>
        <v>0</v>
      </c>
      <c r="AR3" s="11" t="s">
        <v>164</v>
      </c>
      <c r="AS3" s="11">
        <f>COUNTIF(J12:J140,"Group Home")</f>
        <v>0</v>
      </c>
    </row>
    <row r="4" spans="1:45" x14ac:dyDescent="0.25">
      <c r="B4" s="36" t="s">
        <v>14</v>
      </c>
      <c r="C4" s="59" t="s">
        <v>161</v>
      </c>
      <c r="E4" s="21" t="s">
        <v>15</v>
      </c>
      <c r="F4" s="59" t="s">
        <v>162</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160</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163</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88</v>
      </c>
      <c r="F11" s="42" t="s">
        <v>72</v>
      </c>
      <c r="G11" s="41" t="s">
        <v>73</v>
      </c>
      <c r="H11" s="38" t="s">
        <v>92</v>
      </c>
      <c r="I11" s="43" t="s">
        <v>89</v>
      </c>
      <c r="J11" s="40" t="s">
        <v>42</v>
      </c>
      <c r="K11" s="39" t="s">
        <v>91</v>
      </c>
      <c r="L11" s="43" t="s">
        <v>90</v>
      </c>
      <c r="M11" s="39" t="s">
        <v>77</v>
      </c>
      <c r="N11" s="43" t="s">
        <v>105</v>
      </c>
      <c r="O11" s="39" t="s">
        <v>93</v>
      </c>
      <c r="P11" s="43" t="s">
        <v>95</v>
      </c>
      <c r="Q11" s="40" t="s">
        <v>79</v>
      </c>
      <c r="R11" s="39" t="s">
        <v>94</v>
      </c>
      <c r="S11" s="43" t="s">
        <v>96</v>
      </c>
      <c r="T11" s="39" t="s">
        <v>106</v>
      </c>
      <c r="U11" s="43" t="s">
        <v>107</v>
      </c>
      <c r="V11" s="39" t="s">
        <v>74</v>
      </c>
      <c r="W11" s="43" t="s">
        <v>97</v>
      </c>
      <c r="X11" s="39" t="s">
        <v>75</v>
      </c>
      <c r="Y11" s="43" t="s">
        <v>98</v>
      </c>
      <c r="Z11" s="39" t="s">
        <v>76</v>
      </c>
      <c r="AA11" s="43" t="s">
        <v>99</v>
      </c>
      <c r="AB11" s="40" t="s">
        <v>100</v>
      </c>
      <c r="AC11" s="40" t="s">
        <v>101</v>
      </c>
      <c r="AD11" s="44" t="s">
        <v>102</v>
      </c>
      <c r="AE11" s="45" t="s">
        <v>103</v>
      </c>
      <c r="AF11" s="40" t="s">
        <v>104</v>
      </c>
      <c r="AG11" s="40" t="s">
        <v>78</v>
      </c>
      <c r="AH11" s="40" t="s">
        <v>80</v>
      </c>
      <c r="AI11" s="40" t="s">
        <v>81</v>
      </c>
      <c r="AJ11" s="40" t="s">
        <v>82</v>
      </c>
      <c r="AK11" s="40" t="s">
        <v>83</v>
      </c>
      <c r="AL11" s="40" t="s">
        <v>84</v>
      </c>
      <c r="AM11" s="40" t="s">
        <v>167</v>
      </c>
      <c r="AO11" s="11" t="s">
        <v>86</v>
      </c>
      <c r="AP11" s="12">
        <f>COUNTIF(T12:T140,"Yes")</f>
        <v>0</v>
      </c>
      <c r="AR11" s="11" t="s">
        <v>172</v>
      </c>
      <c r="AS11" s="11">
        <f>COUNTIF(J12:J140,"Independent Living")</f>
        <v>0</v>
      </c>
    </row>
    <row r="12" spans="1:45" x14ac:dyDescent="0.25">
      <c r="A12" s="11"/>
      <c r="B12" s="11"/>
      <c r="C12" s="11"/>
      <c r="D12" s="51"/>
      <c r="E12" s="51"/>
      <c r="F12" s="51"/>
      <c r="G12" s="51"/>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52"/>
      <c r="AK12" s="52"/>
      <c r="AL12" s="52"/>
      <c r="AM12" s="52"/>
      <c r="AO12" s="11" t="s">
        <v>24</v>
      </c>
      <c r="AP12" s="12">
        <f>COUNTIF(AB12:AB140, "Yes")</f>
        <v>0</v>
      </c>
      <c r="AR12" s="11" t="s">
        <v>50</v>
      </c>
      <c r="AS12" s="11">
        <f>COUNTIF(J12:J140,"Jail/Prison")</f>
        <v>0</v>
      </c>
    </row>
    <row r="13" spans="1:45" x14ac:dyDescent="0.25">
      <c r="A13" s="11" t="s">
        <v>174</v>
      </c>
      <c r="B13" s="11"/>
      <c r="C13" s="11"/>
      <c r="D13" s="51"/>
      <c r="E13" s="51"/>
      <c r="F13" s="51"/>
      <c r="G13" s="51"/>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52"/>
      <c r="AK13" s="52"/>
      <c r="AL13" s="52"/>
      <c r="AM13" s="52"/>
      <c r="AO13" s="16" t="s">
        <v>165</v>
      </c>
      <c r="AP13" s="12">
        <f>COUNTIF(AF13:AF140, "Yes")</f>
        <v>0</v>
      </c>
      <c r="AR13" s="11" t="s">
        <v>51</v>
      </c>
      <c r="AS13" s="11">
        <f>COUNTIF(J12:J140,"Homeless")</f>
        <v>0</v>
      </c>
    </row>
    <row r="14" spans="1:45" x14ac:dyDescent="0.25">
      <c r="A14" s="11"/>
      <c r="B14" s="11"/>
      <c r="C14" s="11"/>
      <c r="D14" s="51"/>
      <c r="E14" s="51"/>
      <c r="F14" s="51"/>
      <c r="G14" s="51"/>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52"/>
      <c r="AK14" s="52"/>
      <c r="AL14" s="52"/>
      <c r="AM14" s="52"/>
      <c r="AO14" s="11" t="s">
        <v>87</v>
      </c>
      <c r="AP14" s="12">
        <f>COUNTIF(AC12:AC140,"Yes")</f>
        <v>0</v>
      </c>
      <c r="AR14" s="11" t="s">
        <v>170</v>
      </c>
      <c r="AS14" s="11">
        <f>COUNTIF(J12:J140,"Transitional Housing")</f>
        <v>0</v>
      </c>
    </row>
    <row r="15" spans="1:45" x14ac:dyDescent="0.25">
      <c r="A15" s="11"/>
      <c r="B15" s="11"/>
      <c r="C15" s="11"/>
      <c r="D15" s="51"/>
      <c r="E15" s="51"/>
      <c r="F15" s="51"/>
      <c r="G15" s="51"/>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52"/>
      <c r="AK15" s="52"/>
      <c r="AL15" s="52"/>
      <c r="AM15" s="52"/>
      <c r="AO15" s="11" t="s">
        <v>168</v>
      </c>
      <c r="AP15" s="12">
        <f>COUNTIF(AM12:AM140,"Yes")</f>
        <v>0</v>
      </c>
      <c r="AR15" s="11" t="s">
        <v>171</v>
      </c>
      <c r="AS15" s="11">
        <f>COUNTIF(J12:J140,"Unsupported Boarding")</f>
        <v>0</v>
      </c>
    </row>
    <row r="16" spans="1:45" x14ac:dyDescent="0.25">
      <c r="A16" s="11"/>
      <c r="B16" s="11"/>
      <c r="C16" s="11"/>
      <c r="D16" s="51"/>
      <c r="E16" s="51"/>
      <c r="F16" s="51"/>
      <c r="G16" s="51"/>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52"/>
      <c r="AK16" s="52"/>
      <c r="AL16" s="52"/>
      <c r="AM16" s="52"/>
      <c r="AO16" s="18" t="s">
        <v>26</v>
      </c>
      <c r="AP16" s="11">
        <f>SUM(AP2:AP15)</f>
        <v>0</v>
      </c>
      <c r="AR16" s="18" t="s">
        <v>26</v>
      </c>
      <c r="AS16" s="11">
        <f>SUM(AS3:AS15)</f>
        <v>0</v>
      </c>
    </row>
    <row r="17" spans="1:44" x14ac:dyDescent="0.25">
      <c r="A17" s="11"/>
      <c r="B17" s="11"/>
      <c r="C17" s="11"/>
      <c r="D17" s="51"/>
      <c r="E17" s="51"/>
      <c r="F17" s="51"/>
      <c r="G17" s="51"/>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52"/>
      <c r="AK17" s="52"/>
      <c r="AL17" s="52"/>
      <c r="AM17" s="52"/>
      <c r="AR17" s="62"/>
    </row>
    <row r="18" spans="1:44" x14ac:dyDescent="0.25">
      <c r="A18" s="11"/>
      <c r="B18" s="11"/>
      <c r="C18" s="11"/>
      <c r="D18" s="51"/>
      <c r="E18" s="51"/>
      <c r="F18" s="51"/>
      <c r="G18" s="51"/>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52"/>
      <c r="AK18" s="52"/>
      <c r="AL18" s="52"/>
      <c r="AM18" s="52"/>
    </row>
    <row r="19" spans="1:44" x14ac:dyDescent="0.25">
      <c r="A19" s="11"/>
      <c r="B19" s="11"/>
      <c r="C19" s="11"/>
      <c r="D19" s="51"/>
      <c r="E19" s="51"/>
      <c r="F19" s="51"/>
      <c r="G19" s="51"/>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52"/>
      <c r="AK19" s="52"/>
      <c r="AL19" s="52"/>
      <c r="AM19" s="52"/>
    </row>
    <row r="20" spans="1:44" x14ac:dyDescent="0.25">
      <c r="A20" s="11"/>
      <c r="B20" s="11"/>
      <c r="C20" s="11"/>
      <c r="D20" s="51"/>
      <c r="E20" s="51"/>
      <c r="F20" s="51"/>
      <c r="G20" s="51"/>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52"/>
      <c r="AK20" s="52"/>
      <c r="AL20" s="52"/>
      <c r="AM20" s="52"/>
    </row>
    <row r="21" spans="1:44" x14ac:dyDescent="0.25">
      <c r="A21" s="11"/>
      <c r="B21" s="11"/>
      <c r="C21" s="11"/>
      <c r="D21" s="51"/>
      <c r="E21" s="51"/>
      <c r="F21" s="51"/>
      <c r="G21" s="51"/>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52"/>
      <c r="AK21" s="52"/>
      <c r="AL21" s="52"/>
      <c r="AM21" s="52"/>
    </row>
    <row r="22" spans="1:44" x14ac:dyDescent="0.25">
      <c r="A22" s="11"/>
      <c r="B22" s="11"/>
      <c r="C22" s="11"/>
      <c r="D22" s="51"/>
      <c r="E22" s="51"/>
      <c r="F22" s="51"/>
      <c r="G22" s="51"/>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52"/>
      <c r="AK22" s="52"/>
      <c r="AL22" s="52"/>
      <c r="AM22" s="52"/>
    </row>
    <row r="23" spans="1:44" x14ac:dyDescent="0.25">
      <c r="A23" s="11"/>
      <c r="B23" s="11"/>
      <c r="C23" s="11"/>
      <c r="D23" s="51"/>
      <c r="E23" s="51"/>
      <c r="F23" s="51"/>
      <c r="G23" s="51"/>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52"/>
      <c r="AK23" s="52"/>
      <c r="AL23" s="52"/>
      <c r="AM23" s="52"/>
    </row>
    <row r="24" spans="1:44" x14ac:dyDescent="0.25">
      <c r="A24" s="11"/>
      <c r="B24" s="11"/>
      <c r="C24" s="11"/>
      <c r="D24" s="51"/>
      <c r="E24" s="51"/>
      <c r="F24" s="51"/>
      <c r="G24" s="51"/>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52"/>
      <c r="AK24" s="52"/>
      <c r="AL24" s="52"/>
      <c r="AM24" s="52"/>
    </row>
    <row r="25" spans="1:44" x14ac:dyDescent="0.25">
      <c r="A25" s="11"/>
      <c r="B25" s="11"/>
      <c r="C25" s="11"/>
      <c r="D25" s="51"/>
      <c r="E25" s="51"/>
      <c r="F25" s="51"/>
      <c r="G25" s="51"/>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52"/>
      <c r="AK25" s="52"/>
      <c r="AL25" s="52"/>
      <c r="AM25" s="52"/>
    </row>
    <row r="26" spans="1:44" x14ac:dyDescent="0.25">
      <c r="A26" s="11"/>
      <c r="B26" s="11"/>
      <c r="C26" s="11"/>
      <c r="D26" s="51"/>
      <c r="E26" s="51"/>
      <c r="F26" s="51"/>
      <c r="G26" s="51"/>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52"/>
      <c r="AK26" s="52"/>
      <c r="AL26" s="52"/>
      <c r="AM26" s="52"/>
    </row>
    <row r="27" spans="1:44" x14ac:dyDescent="0.25">
      <c r="A27" s="11"/>
      <c r="B27" s="11"/>
      <c r="C27" s="11"/>
      <c r="D27" s="51"/>
      <c r="E27" s="51"/>
      <c r="F27" s="51"/>
      <c r="G27" s="51"/>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52"/>
      <c r="AK27" s="52"/>
      <c r="AL27" s="52"/>
      <c r="AM27" s="52"/>
    </row>
    <row r="28" spans="1:44" x14ac:dyDescent="0.25">
      <c r="A28" s="11"/>
      <c r="B28" s="11"/>
      <c r="C28" s="11"/>
      <c r="D28" s="51"/>
      <c r="E28" s="51"/>
      <c r="F28" s="51"/>
      <c r="G28" s="51"/>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52"/>
      <c r="AK28" s="52"/>
      <c r="AL28" s="52"/>
      <c r="AM28" s="52"/>
    </row>
    <row r="29" spans="1:44" x14ac:dyDescent="0.25">
      <c r="A29" s="11"/>
      <c r="B29" s="11"/>
      <c r="C29" s="11"/>
      <c r="D29" s="51"/>
      <c r="E29" s="51"/>
      <c r="F29" s="51"/>
      <c r="G29" s="51"/>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52"/>
      <c r="AK29" s="52"/>
      <c r="AL29" s="52"/>
      <c r="AM29" s="52"/>
    </row>
    <row r="30" spans="1:44" x14ac:dyDescent="0.25">
      <c r="A30" s="11"/>
      <c r="B30" s="11"/>
      <c r="C30" s="11"/>
      <c r="D30" s="51"/>
      <c r="E30" s="51"/>
      <c r="F30" s="51"/>
      <c r="G30" s="51"/>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52"/>
      <c r="AK30" s="52"/>
      <c r="AL30" s="52"/>
      <c r="AM30" s="52"/>
    </row>
    <row r="31" spans="1:44" x14ac:dyDescent="0.25">
      <c r="A31" s="11"/>
      <c r="B31" s="11"/>
      <c r="C31" s="11"/>
      <c r="D31" s="51"/>
      <c r="E31" s="51"/>
      <c r="F31" s="51"/>
      <c r="G31" s="51"/>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52"/>
      <c r="AK31" s="52"/>
      <c r="AL31" s="52"/>
      <c r="AM31" s="52"/>
    </row>
    <row r="32" spans="1:44" x14ac:dyDescent="0.25">
      <c r="A32" s="11"/>
      <c r="B32" s="11"/>
      <c r="C32" s="11"/>
      <c r="D32" s="51"/>
      <c r="E32" s="51"/>
      <c r="F32" s="51"/>
      <c r="G32" s="51"/>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52"/>
      <c r="AK32" s="52"/>
      <c r="AL32" s="52"/>
      <c r="AM32" s="52"/>
    </row>
    <row r="33" spans="1:39" x14ac:dyDescent="0.25">
      <c r="A33" s="11"/>
      <c r="B33" s="11"/>
      <c r="C33" s="11"/>
      <c r="D33" s="51"/>
      <c r="E33" s="51"/>
      <c r="F33" s="51"/>
      <c r="G33" s="51"/>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52"/>
      <c r="AK33" s="52"/>
      <c r="AL33" s="52"/>
      <c r="AM33" s="52"/>
    </row>
    <row r="34" spans="1:39" x14ac:dyDescent="0.25">
      <c r="A34" s="11"/>
      <c r="B34" s="11"/>
      <c r="C34" s="11"/>
      <c r="D34" s="51"/>
      <c r="E34" s="51"/>
      <c r="F34" s="51"/>
      <c r="G34" s="51"/>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52"/>
      <c r="AK34" s="52"/>
      <c r="AL34" s="52"/>
      <c r="AM34" s="52"/>
    </row>
    <row r="35" spans="1:39" x14ac:dyDescent="0.25">
      <c r="A35" s="11"/>
      <c r="B35" s="11"/>
      <c r="C35" s="11"/>
      <c r="D35" s="51"/>
      <c r="E35" s="51"/>
      <c r="F35" s="51"/>
      <c r="G35" s="51"/>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52"/>
      <c r="AK35" s="52"/>
      <c r="AL35" s="52"/>
      <c r="AM35" s="52"/>
    </row>
    <row r="36" spans="1:39" x14ac:dyDescent="0.25">
      <c r="A36" s="11"/>
      <c r="B36" s="11"/>
      <c r="C36" s="11"/>
      <c r="D36" s="51"/>
      <c r="E36" s="51"/>
      <c r="F36" s="51"/>
      <c r="G36" s="51"/>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52"/>
      <c r="AK36" s="52"/>
      <c r="AL36" s="52"/>
      <c r="AM36" s="52"/>
    </row>
    <row r="37" spans="1:39" x14ac:dyDescent="0.25">
      <c r="A37" s="11"/>
      <c r="B37" s="11"/>
      <c r="C37" s="11"/>
      <c r="D37" s="51"/>
      <c r="E37" s="51"/>
      <c r="F37" s="51"/>
      <c r="G37" s="51"/>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52"/>
      <c r="AK37" s="52"/>
      <c r="AL37" s="52"/>
      <c r="AM37" s="52"/>
    </row>
    <row r="38" spans="1:39" x14ac:dyDescent="0.25">
      <c r="A38" s="11"/>
      <c r="B38" s="11"/>
      <c r="C38" s="11"/>
      <c r="D38" s="51"/>
      <c r="E38" s="51"/>
      <c r="F38" s="51"/>
      <c r="G38" s="51"/>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52"/>
      <c r="AK38" s="52"/>
      <c r="AL38" s="52"/>
      <c r="AM38" s="52"/>
    </row>
    <row r="39" spans="1:39" x14ac:dyDescent="0.25">
      <c r="A39" s="11"/>
      <c r="B39" s="11"/>
      <c r="C39" s="11"/>
      <c r="D39" s="51"/>
      <c r="E39" s="51"/>
      <c r="F39" s="51"/>
      <c r="G39" s="51"/>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52"/>
      <c r="AK39" s="52"/>
      <c r="AL39" s="52"/>
      <c r="AM39" s="52"/>
    </row>
    <row r="40" spans="1:39" x14ac:dyDescent="0.25">
      <c r="A40" s="11"/>
      <c r="B40" s="11"/>
      <c r="C40" s="11"/>
      <c r="D40" s="51"/>
      <c r="E40" s="51"/>
      <c r="F40" s="51"/>
      <c r="G40" s="51"/>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52"/>
      <c r="AK40" s="52"/>
      <c r="AL40" s="52"/>
      <c r="AM40" s="52"/>
    </row>
    <row r="41" spans="1:39" x14ac:dyDescent="0.25">
      <c r="A41" s="11"/>
      <c r="B41" s="11"/>
      <c r="C41" s="11"/>
      <c r="D41" s="51"/>
      <c r="E41" s="51"/>
      <c r="F41" s="51"/>
      <c r="G41" s="51"/>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52"/>
      <c r="AK41" s="52"/>
      <c r="AL41" s="52"/>
      <c r="AM41" s="52"/>
    </row>
    <row r="42" spans="1:39" x14ac:dyDescent="0.25">
      <c r="A42" s="11"/>
      <c r="B42" s="11"/>
      <c r="C42" s="11"/>
      <c r="D42" s="51"/>
      <c r="E42" s="51"/>
      <c r="F42" s="51"/>
      <c r="G42" s="51"/>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52"/>
      <c r="AK42" s="52"/>
      <c r="AL42" s="52"/>
      <c r="AM42" s="52"/>
    </row>
    <row r="43" spans="1:39" x14ac:dyDescent="0.25">
      <c r="A43" s="11"/>
      <c r="B43" s="11"/>
      <c r="C43" s="11"/>
      <c r="D43" s="51"/>
      <c r="E43" s="51"/>
      <c r="F43" s="51"/>
      <c r="G43" s="51"/>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52"/>
      <c r="AK43" s="52"/>
      <c r="AL43" s="52"/>
      <c r="AM43" s="52"/>
    </row>
    <row r="44" spans="1:39" x14ac:dyDescent="0.25">
      <c r="A44" s="11"/>
      <c r="B44" s="11"/>
      <c r="C44" s="11"/>
      <c r="D44" s="51"/>
      <c r="E44" s="51"/>
      <c r="F44" s="51"/>
      <c r="G44" s="51"/>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52"/>
      <c r="AK44" s="52"/>
      <c r="AL44" s="52"/>
      <c r="AM44" s="52"/>
    </row>
    <row r="45" spans="1:39" x14ac:dyDescent="0.25">
      <c r="A45" s="11"/>
      <c r="B45" s="11"/>
      <c r="C45" s="11"/>
      <c r="D45" s="51"/>
      <c r="E45" s="51"/>
      <c r="F45" s="51"/>
      <c r="G45" s="51"/>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52"/>
      <c r="AK45" s="52"/>
      <c r="AL45" s="52"/>
      <c r="AM45" s="52"/>
    </row>
    <row r="46" spans="1:39" x14ac:dyDescent="0.25">
      <c r="A46" s="11"/>
      <c r="B46" s="11"/>
      <c r="C46" s="11"/>
      <c r="D46" s="51"/>
      <c r="E46" s="51"/>
      <c r="F46" s="51"/>
      <c r="G46" s="51"/>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52"/>
      <c r="AK46" s="52"/>
      <c r="AL46" s="52"/>
      <c r="AM46" s="52"/>
    </row>
    <row r="47" spans="1:39" x14ac:dyDescent="0.25">
      <c r="A47" s="11"/>
      <c r="B47" s="11"/>
      <c r="C47" s="11"/>
      <c r="D47" s="51"/>
      <c r="E47" s="51"/>
      <c r="F47" s="51"/>
      <c r="G47" s="51"/>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52"/>
      <c r="AK47" s="52"/>
      <c r="AL47" s="52"/>
      <c r="AM47" s="52"/>
    </row>
    <row r="48" spans="1:39" x14ac:dyDescent="0.25">
      <c r="A48" s="11"/>
      <c r="B48" s="11"/>
      <c r="C48" s="11"/>
      <c r="D48" s="51"/>
      <c r="E48" s="51"/>
      <c r="F48" s="51"/>
      <c r="G48" s="51"/>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52"/>
      <c r="AK48" s="52"/>
      <c r="AL48" s="52"/>
      <c r="AM48" s="52"/>
    </row>
    <row r="49" spans="1:39" x14ac:dyDescent="0.25">
      <c r="A49" s="11"/>
      <c r="B49" s="11"/>
      <c r="C49" s="11"/>
      <c r="D49" s="51"/>
      <c r="E49" s="51"/>
      <c r="F49" s="51"/>
      <c r="G49" s="51"/>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52"/>
      <c r="AK49" s="52"/>
      <c r="AL49" s="52"/>
      <c r="AM49" s="52"/>
    </row>
    <row r="50" spans="1:39" x14ac:dyDescent="0.25">
      <c r="A50" s="11"/>
      <c r="B50" s="11"/>
      <c r="C50" s="11"/>
      <c r="D50" s="51"/>
      <c r="E50" s="51"/>
      <c r="F50" s="51"/>
      <c r="G50" s="51"/>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52"/>
      <c r="AK50" s="52"/>
      <c r="AL50" s="52"/>
      <c r="AM50" s="52"/>
    </row>
    <row r="51" spans="1:39" x14ac:dyDescent="0.25">
      <c r="A51" s="11"/>
      <c r="B51" s="11"/>
      <c r="C51" s="11"/>
      <c r="D51" s="51"/>
      <c r="E51" s="51"/>
      <c r="F51" s="51"/>
      <c r="G51" s="51"/>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52"/>
      <c r="AK51" s="52"/>
      <c r="AL51" s="52"/>
      <c r="AM51" s="52"/>
    </row>
    <row r="52" spans="1:39" x14ac:dyDescent="0.25">
      <c r="A52" s="11"/>
      <c r="B52" s="11"/>
      <c r="C52" s="11"/>
      <c r="D52" s="51"/>
      <c r="E52" s="51"/>
      <c r="F52" s="51"/>
      <c r="G52" s="51"/>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52"/>
      <c r="AK52" s="52"/>
      <c r="AL52" s="52"/>
      <c r="AM52" s="52"/>
    </row>
    <row r="53" spans="1:39" x14ac:dyDescent="0.25">
      <c r="A53" s="11"/>
      <c r="B53" s="11"/>
      <c r="C53" s="11"/>
      <c r="D53" s="51"/>
      <c r="E53" s="51"/>
      <c r="F53" s="51"/>
      <c r="G53" s="51"/>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52"/>
      <c r="AK53" s="52"/>
      <c r="AL53" s="52"/>
      <c r="AM53" s="52"/>
    </row>
    <row r="54" spans="1:39" x14ac:dyDescent="0.25">
      <c r="A54" s="11"/>
      <c r="B54" s="11"/>
      <c r="C54" s="11"/>
      <c r="D54" s="51"/>
      <c r="E54" s="51"/>
      <c r="F54" s="51"/>
      <c r="G54" s="51"/>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52"/>
      <c r="AK54" s="52"/>
      <c r="AL54" s="52"/>
      <c r="AM54" s="52"/>
    </row>
    <row r="55" spans="1:39" x14ac:dyDescent="0.25">
      <c r="A55" s="11"/>
      <c r="B55" s="11"/>
      <c r="C55" s="11"/>
      <c r="D55" s="51"/>
      <c r="E55" s="51"/>
      <c r="F55" s="51"/>
      <c r="G55" s="51"/>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52"/>
      <c r="AK55" s="52"/>
      <c r="AL55" s="52"/>
      <c r="AM55" s="52"/>
    </row>
    <row r="56" spans="1:39" x14ac:dyDescent="0.25">
      <c r="A56" s="11"/>
      <c r="B56" s="11"/>
      <c r="C56" s="11"/>
      <c r="D56" s="51"/>
      <c r="E56" s="51"/>
      <c r="F56" s="51"/>
      <c r="G56" s="51"/>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52"/>
      <c r="AK56" s="52"/>
      <c r="AL56" s="52"/>
      <c r="AM56" s="52"/>
    </row>
    <row r="57" spans="1:39" x14ac:dyDescent="0.25">
      <c r="A57" s="11"/>
      <c r="B57" s="11"/>
      <c r="C57" s="11"/>
      <c r="D57" s="51"/>
      <c r="E57" s="51"/>
      <c r="F57" s="51"/>
      <c r="G57" s="51"/>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52"/>
      <c r="AK57" s="52"/>
      <c r="AL57" s="52"/>
      <c r="AM57" s="52"/>
    </row>
    <row r="58" spans="1:39" x14ac:dyDescent="0.25">
      <c r="A58" s="11"/>
      <c r="B58" s="11"/>
      <c r="C58" s="11"/>
      <c r="D58" s="51"/>
      <c r="E58" s="51"/>
      <c r="F58" s="51"/>
      <c r="G58" s="51"/>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52"/>
      <c r="AK58" s="52"/>
      <c r="AL58" s="52"/>
      <c r="AM58" s="52"/>
    </row>
    <row r="59" spans="1:39" x14ac:dyDescent="0.25">
      <c r="A59" s="11"/>
      <c r="B59" s="11"/>
      <c r="C59" s="11"/>
      <c r="D59" s="51"/>
      <c r="E59" s="51"/>
      <c r="F59" s="51"/>
      <c r="G59" s="51"/>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52"/>
      <c r="AK59" s="52"/>
      <c r="AL59" s="52"/>
      <c r="AM59" s="52"/>
    </row>
    <row r="60" spans="1:39" x14ac:dyDescent="0.25">
      <c r="A60" s="11"/>
      <c r="B60" s="11"/>
      <c r="C60" s="11"/>
      <c r="D60" s="51"/>
      <c r="E60" s="51"/>
      <c r="F60" s="51"/>
      <c r="G60" s="51"/>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52"/>
      <c r="AK60" s="52"/>
      <c r="AL60" s="52"/>
      <c r="AM60" s="52"/>
    </row>
    <row r="61" spans="1:39" x14ac:dyDescent="0.25">
      <c r="A61" s="11"/>
      <c r="B61" s="11"/>
      <c r="C61" s="11"/>
      <c r="D61" s="51"/>
      <c r="E61" s="51"/>
      <c r="F61" s="51"/>
      <c r="G61" s="51"/>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52"/>
      <c r="AK61" s="52"/>
      <c r="AL61" s="52"/>
      <c r="AM61" s="52"/>
    </row>
    <row r="62" spans="1:39" x14ac:dyDescent="0.25">
      <c r="A62" s="11"/>
      <c r="B62" s="11"/>
      <c r="C62" s="11"/>
      <c r="D62" s="51"/>
      <c r="E62" s="51"/>
      <c r="F62" s="51"/>
      <c r="G62" s="51"/>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52"/>
      <c r="AK62" s="52"/>
      <c r="AL62" s="52"/>
      <c r="AM62" s="52"/>
    </row>
    <row r="63" spans="1:39" x14ac:dyDescent="0.25">
      <c r="A63" s="11"/>
      <c r="B63" s="11"/>
      <c r="C63" s="11"/>
      <c r="D63" s="51"/>
      <c r="E63" s="51"/>
      <c r="F63" s="51"/>
      <c r="G63" s="51"/>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52"/>
      <c r="AK63" s="52"/>
      <c r="AL63" s="52"/>
      <c r="AM63" s="52"/>
    </row>
    <row r="64" spans="1:39" x14ac:dyDescent="0.25">
      <c r="A64" s="11"/>
      <c r="B64" s="11"/>
      <c r="C64" s="11"/>
      <c r="D64" s="51"/>
      <c r="E64" s="51"/>
      <c r="F64" s="51"/>
      <c r="G64" s="51"/>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52"/>
      <c r="AK64" s="52"/>
      <c r="AL64" s="52"/>
      <c r="AM64" s="52"/>
    </row>
    <row r="65" spans="1:39" x14ac:dyDescent="0.25">
      <c r="A65" s="11"/>
      <c r="B65" s="11"/>
      <c r="C65" s="11"/>
      <c r="D65" s="51"/>
      <c r="E65" s="51"/>
      <c r="F65" s="51"/>
      <c r="G65" s="51"/>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52"/>
      <c r="AK65" s="52"/>
      <c r="AL65" s="52"/>
      <c r="AM65" s="52"/>
    </row>
    <row r="66" spans="1:39" x14ac:dyDescent="0.25">
      <c r="A66" s="11"/>
      <c r="B66" s="11"/>
      <c r="C66" s="11"/>
      <c r="D66" s="51"/>
      <c r="E66" s="51"/>
      <c r="F66" s="51"/>
      <c r="G66" s="51"/>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52"/>
      <c r="AK66" s="52"/>
      <c r="AL66" s="52"/>
      <c r="AM66" s="52"/>
    </row>
    <row r="67" spans="1:39" x14ac:dyDescent="0.25">
      <c r="A67" s="11"/>
      <c r="B67" s="11"/>
      <c r="C67" s="11"/>
      <c r="D67" s="51"/>
      <c r="E67" s="51"/>
      <c r="F67" s="51"/>
      <c r="G67" s="51"/>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52"/>
      <c r="AK67" s="52"/>
      <c r="AL67" s="52"/>
      <c r="AM67" s="52"/>
    </row>
    <row r="68" spans="1:39" x14ac:dyDescent="0.25">
      <c r="A68" s="11"/>
      <c r="B68" s="11"/>
      <c r="C68" s="11"/>
      <c r="D68" s="51"/>
      <c r="E68" s="51"/>
      <c r="F68" s="51"/>
      <c r="G68" s="51"/>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52"/>
      <c r="AK68" s="52"/>
      <c r="AL68" s="52"/>
      <c r="AM68" s="52"/>
    </row>
    <row r="69" spans="1:39" x14ac:dyDescent="0.25">
      <c r="A69" s="11"/>
      <c r="B69" s="11"/>
      <c r="C69" s="11"/>
      <c r="D69" s="51"/>
      <c r="E69" s="51"/>
      <c r="F69" s="51"/>
      <c r="G69" s="51"/>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52"/>
      <c r="AK69" s="52"/>
      <c r="AL69" s="52"/>
      <c r="AM69" s="52"/>
    </row>
    <row r="70" spans="1:39" x14ac:dyDescent="0.25">
      <c r="A70" s="11"/>
      <c r="B70" s="11"/>
      <c r="C70" s="11"/>
      <c r="D70" s="51"/>
      <c r="E70" s="51"/>
      <c r="F70" s="51"/>
      <c r="G70" s="51"/>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52"/>
      <c r="AK70" s="52"/>
      <c r="AL70" s="52"/>
      <c r="AM70" s="52"/>
    </row>
    <row r="71" spans="1:39" x14ac:dyDescent="0.25">
      <c r="A71" s="11"/>
      <c r="B71" s="11"/>
      <c r="C71" s="11"/>
      <c r="D71" s="51"/>
      <c r="E71" s="51"/>
      <c r="F71" s="51"/>
      <c r="G71" s="51"/>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52"/>
      <c r="AK71" s="52"/>
      <c r="AL71" s="52"/>
      <c r="AM71" s="52"/>
    </row>
    <row r="72" spans="1:39" x14ac:dyDescent="0.25">
      <c r="A72" s="11"/>
      <c r="B72" s="11"/>
      <c r="C72" s="11"/>
      <c r="D72" s="51"/>
      <c r="E72" s="51"/>
      <c r="F72" s="51"/>
      <c r="G72" s="51"/>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52"/>
      <c r="AK72" s="52"/>
      <c r="AL72" s="52"/>
      <c r="AM72" s="52"/>
    </row>
    <row r="73" spans="1:39" x14ac:dyDescent="0.25">
      <c r="A73" s="11"/>
      <c r="B73" s="11"/>
      <c r="C73" s="11"/>
      <c r="D73" s="51"/>
      <c r="E73" s="51"/>
      <c r="F73" s="51"/>
      <c r="G73" s="51"/>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52"/>
      <c r="AK73" s="52"/>
      <c r="AL73" s="52"/>
      <c r="AM73" s="52"/>
    </row>
    <row r="74" spans="1:39" x14ac:dyDescent="0.25">
      <c r="A74" s="11"/>
      <c r="B74" s="11"/>
      <c r="C74" s="11"/>
      <c r="D74" s="51"/>
      <c r="E74" s="51"/>
      <c r="F74" s="51"/>
      <c r="G74" s="51"/>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52"/>
      <c r="AK74" s="52"/>
      <c r="AL74" s="52"/>
      <c r="AM74" s="52"/>
    </row>
    <row r="75" spans="1:39" x14ac:dyDescent="0.25">
      <c r="A75" s="11"/>
      <c r="B75" s="11"/>
      <c r="C75" s="11"/>
      <c r="D75" s="51"/>
      <c r="E75" s="51"/>
      <c r="F75" s="51"/>
      <c r="G75" s="51"/>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52"/>
      <c r="AK75" s="52"/>
      <c r="AL75" s="52"/>
      <c r="AM75" s="52"/>
    </row>
    <row r="76" spans="1:39" x14ac:dyDescent="0.25">
      <c r="A76" s="11"/>
      <c r="B76" s="11"/>
      <c r="C76" s="11"/>
      <c r="D76" s="51"/>
      <c r="E76" s="51"/>
      <c r="F76" s="51"/>
      <c r="G76" s="51"/>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52"/>
      <c r="AK76" s="52"/>
      <c r="AL76" s="52"/>
      <c r="AM76" s="52"/>
    </row>
    <row r="77" spans="1:39" x14ac:dyDescent="0.25">
      <c r="A77" s="11"/>
      <c r="B77" s="11"/>
      <c r="C77" s="11"/>
      <c r="D77" s="51"/>
      <c r="E77" s="51"/>
      <c r="F77" s="51"/>
      <c r="G77" s="51"/>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52"/>
      <c r="AK77" s="52"/>
      <c r="AL77" s="52"/>
      <c r="AM77" s="52"/>
    </row>
    <row r="78" spans="1:39" x14ac:dyDescent="0.25">
      <c r="A78" s="11"/>
      <c r="B78" s="11"/>
      <c r="C78" s="11"/>
      <c r="D78" s="51"/>
      <c r="E78" s="51"/>
      <c r="F78" s="51"/>
      <c r="G78" s="51"/>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52"/>
      <c r="AK78" s="52"/>
      <c r="AL78" s="52"/>
      <c r="AM78" s="52"/>
    </row>
    <row r="79" spans="1:39" x14ac:dyDescent="0.25">
      <c r="A79" s="11"/>
      <c r="B79" s="11"/>
      <c r="C79" s="11"/>
      <c r="D79" s="51"/>
      <c r="E79" s="51"/>
      <c r="F79" s="51"/>
      <c r="G79" s="51"/>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52"/>
      <c r="AK79" s="52"/>
      <c r="AL79" s="52"/>
      <c r="AM79" s="52"/>
    </row>
    <row r="80" spans="1:39" x14ac:dyDescent="0.25">
      <c r="A80" s="11"/>
      <c r="B80" s="11"/>
      <c r="C80" s="11"/>
      <c r="D80" s="51"/>
      <c r="E80" s="51"/>
      <c r="F80" s="51"/>
      <c r="G80" s="51"/>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52"/>
      <c r="AK80" s="52"/>
      <c r="AL80" s="52"/>
      <c r="AM80" s="52"/>
    </row>
    <row r="81" spans="1:39" x14ac:dyDescent="0.25">
      <c r="A81" s="11"/>
      <c r="B81" s="11"/>
      <c r="C81" s="11"/>
      <c r="D81" s="51"/>
      <c r="E81" s="51"/>
      <c r="F81" s="51"/>
      <c r="G81" s="51"/>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52"/>
      <c r="AK81" s="52"/>
      <c r="AL81" s="52"/>
      <c r="AM81" s="52"/>
    </row>
    <row r="82" spans="1:39" x14ac:dyDescent="0.25">
      <c r="A82" s="11"/>
      <c r="B82" s="11"/>
      <c r="C82" s="11"/>
      <c r="D82" s="51"/>
      <c r="E82" s="51"/>
      <c r="F82" s="51"/>
      <c r="G82" s="51"/>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52"/>
      <c r="AK82" s="52"/>
      <c r="AL82" s="52"/>
      <c r="AM82" s="52"/>
    </row>
    <row r="83" spans="1:39" x14ac:dyDescent="0.25">
      <c r="A83" s="11"/>
      <c r="B83" s="11"/>
      <c r="C83" s="11"/>
      <c r="D83" s="51"/>
      <c r="E83" s="51"/>
      <c r="F83" s="51"/>
      <c r="G83" s="51"/>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52"/>
      <c r="AK83" s="52"/>
      <c r="AL83" s="52"/>
      <c r="AM83" s="52"/>
    </row>
    <row r="84" spans="1:39" x14ac:dyDescent="0.25">
      <c r="A84" s="11"/>
      <c r="B84" s="11"/>
      <c r="C84" s="11"/>
      <c r="D84" s="51"/>
      <c r="E84" s="51"/>
      <c r="F84" s="51"/>
      <c r="G84" s="51"/>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52"/>
      <c r="AK84" s="52"/>
      <c r="AL84" s="52"/>
      <c r="AM84" s="52"/>
    </row>
    <row r="85" spans="1:39" x14ac:dyDescent="0.25">
      <c r="A85" s="11"/>
      <c r="B85" s="11"/>
      <c r="C85" s="11"/>
      <c r="D85" s="51"/>
      <c r="E85" s="51"/>
      <c r="F85" s="51"/>
      <c r="G85" s="51"/>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52"/>
      <c r="AK85" s="52"/>
      <c r="AL85" s="52"/>
      <c r="AM85" s="52"/>
    </row>
    <row r="86" spans="1:39" x14ac:dyDescent="0.25">
      <c r="A86" s="11"/>
      <c r="B86" s="11"/>
      <c r="C86" s="11"/>
      <c r="D86" s="51"/>
      <c r="E86" s="51"/>
      <c r="F86" s="51"/>
      <c r="G86" s="51"/>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52"/>
      <c r="AK86" s="52"/>
      <c r="AL86" s="52"/>
      <c r="AM86" s="52"/>
    </row>
    <row r="87" spans="1:39" x14ac:dyDescent="0.25">
      <c r="A87" s="11"/>
      <c r="B87" s="11"/>
      <c r="C87" s="11"/>
      <c r="D87" s="51"/>
      <c r="E87" s="51"/>
      <c r="F87" s="51"/>
      <c r="G87" s="51"/>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52"/>
      <c r="AK87" s="52"/>
      <c r="AL87" s="52"/>
      <c r="AM87" s="52"/>
    </row>
    <row r="88" spans="1:39" x14ac:dyDescent="0.25">
      <c r="A88" s="11"/>
      <c r="B88" s="11"/>
      <c r="C88" s="11"/>
      <c r="D88" s="51"/>
      <c r="E88" s="51"/>
      <c r="F88" s="51"/>
      <c r="G88" s="51"/>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52"/>
      <c r="AK88" s="52"/>
      <c r="AL88" s="52"/>
      <c r="AM88" s="52"/>
    </row>
    <row r="89" spans="1:39" x14ac:dyDescent="0.25">
      <c r="A89" s="11"/>
      <c r="B89" s="11"/>
      <c r="C89" s="11"/>
      <c r="D89" s="51"/>
      <c r="E89" s="51"/>
      <c r="F89" s="51"/>
      <c r="G89" s="51"/>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52"/>
      <c r="AK89" s="52"/>
      <c r="AL89" s="52"/>
      <c r="AM89" s="52"/>
    </row>
    <row r="90" spans="1:39" x14ac:dyDescent="0.25">
      <c r="A90" s="11"/>
      <c r="B90" s="11"/>
      <c r="C90" s="11"/>
      <c r="D90" s="51"/>
      <c r="E90" s="51"/>
      <c r="F90" s="51"/>
      <c r="G90" s="51"/>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52"/>
      <c r="AK90" s="52"/>
      <c r="AL90" s="52"/>
      <c r="AM90" s="52"/>
    </row>
    <row r="91" spans="1:39" x14ac:dyDescent="0.25">
      <c r="A91" s="11"/>
      <c r="B91" s="11"/>
      <c r="C91" s="11"/>
      <c r="D91" s="51"/>
      <c r="E91" s="51"/>
      <c r="F91" s="51"/>
      <c r="G91" s="51"/>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52"/>
      <c r="AK91" s="52"/>
      <c r="AL91" s="52"/>
      <c r="AM91" s="52"/>
    </row>
    <row r="92" spans="1:39" x14ac:dyDescent="0.25">
      <c r="A92" s="11"/>
      <c r="B92" s="11"/>
      <c r="C92" s="11"/>
      <c r="D92" s="51"/>
      <c r="E92" s="51"/>
      <c r="F92" s="51"/>
      <c r="G92" s="51"/>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52"/>
      <c r="AK92" s="52"/>
      <c r="AL92" s="52"/>
      <c r="AM92" s="52"/>
    </row>
    <row r="93" spans="1:39" x14ac:dyDescent="0.25">
      <c r="A93" s="11"/>
      <c r="B93" s="11"/>
      <c r="C93" s="11"/>
      <c r="D93" s="51"/>
      <c r="E93" s="51"/>
      <c r="F93" s="51"/>
      <c r="G93" s="51"/>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52"/>
      <c r="AK93" s="52"/>
      <c r="AL93" s="52"/>
      <c r="AM93" s="52"/>
    </row>
    <row r="94" spans="1:39" x14ac:dyDescent="0.25">
      <c r="A94" s="11"/>
      <c r="B94" s="11"/>
      <c r="C94" s="11"/>
      <c r="D94" s="51"/>
      <c r="E94" s="51"/>
      <c r="F94" s="51"/>
      <c r="G94" s="51"/>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52"/>
      <c r="AK94" s="52"/>
      <c r="AL94" s="52"/>
      <c r="AM94" s="52"/>
    </row>
    <row r="95" spans="1:39" x14ac:dyDescent="0.25">
      <c r="A95" s="11"/>
      <c r="B95" s="11"/>
      <c r="C95" s="11"/>
      <c r="D95" s="51"/>
      <c r="E95" s="51"/>
      <c r="F95" s="51"/>
      <c r="G95" s="51"/>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52"/>
      <c r="AK95" s="52"/>
      <c r="AL95" s="52"/>
      <c r="AM95" s="52"/>
    </row>
    <row r="96" spans="1:39" x14ac:dyDescent="0.25">
      <c r="A96" s="11"/>
      <c r="B96" s="11"/>
      <c r="C96" s="11"/>
      <c r="D96" s="51"/>
      <c r="E96" s="51"/>
      <c r="F96" s="51"/>
      <c r="G96" s="51"/>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52"/>
      <c r="AK96" s="52"/>
      <c r="AL96" s="52"/>
      <c r="AM96" s="52"/>
    </row>
    <row r="97" spans="1:39" x14ac:dyDescent="0.25">
      <c r="A97" s="11"/>
      <c r="B97" s="11"/>
      <c r="C97" s="11"/>
      <c r="D97" s="51"/>
      <c r="E97" s="51"/>
      <c r="F97" s="51"/>
      <c r="G97" s="51"/>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52"/>
      <c r="AK97" s="52"/>
      <c r="AL97" s="52"/>
      <c r="AM97" s="52"/>
    </row>
    <row r="98" spans="1:39" x14ac:dyDescent="0.25">
      <c r="A98" s="11"/>
      <c r="B98" s="11"/>
      <c r="C98" s="11"/>
      <c r="D98" s="51"/>
      <c r="E98" s="51"/>
      <c r="F98" s="51"/>
      <c r="G98" s="51"/>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52"/>
      <c r="AK98" s="52"/>
      <c r="AL98" s="52"/>
      <c r="AM98" s="52"/>
    </row>
    <row r="99" spans="1:39" x14ac:dyDescent="0.25">
      <c r="A99" s="11"/>
      <c r="B99" s="11"/>
      <c r="C99" s="11"/>
      <c r="D99" s="51"/>
      <c r="E99" s="51"/>
      <c r="F99" s="51"/>
      <c r="G99" s="51"/>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52"/>
      <c r="AK99" s="52"/>
      <c r="AL99" s="52"/>
      <c r="AM99" s="52"/>
    </row>
    <row r="100" spans="1:39" x14ac:dyDescent="0.25">
      <c r="A100" s="11"/>
      <c r="B100" s="11"/>
      <c r="C100" s="11"/>
      <c r="D100" s="51"/>
      <c r="E100" s="51"/>
      <c r="F100" s="51"/>
      <c r="G100" s="51"/>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52"/>
      <c r="AK100" s="52"/>
      <c r="AL100" s="52"/>
      <c r="AM100" s="52"/>
    </row>
    <row r="101" spans="1:39" x14ac:dyDescent="0.25">
      <c r="A101" s="11"/>
      <c r="B101" s="11"/>
      <c r="C101" s="11"/>
      <c r="D101" s="51"/>
      <c r="E101" s="51"/>
      <c r="F101" s="51"/>
      <c r="G101" s="51"/>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52"/>
      <c r="AK101" s="52"/>
      <c r="AL101" s="52"/>
      <c r="AM101" s="52"/>
    </row>
    <row r="102" spans="1:39" x14ac:dyDescent="0.25">
      <c r="A102" s="11"/>
      <c r="B102" s="11"/>
      <c r="C102" s="11"/>
      <c r="D102" s="51"/>
      <c r="E102" s="51"/>
      <c r="F102" s="51"/>
      <c r="G102" s="51"/>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52"/>
      <c r="AK102" s="52"/>
      <c r="AL102" s="52"/>
      <c r="AM102" s="52"/>
    </row>
    <row r="103" spans="1:39" x14ac:dyDescent="0.25">
      <c r="A103" s="11"/>
      <c r="B103" s="11"/>
      <c r="C103" s="11"/>
      <c r="D103" s="51"/>
      <c r="E103" s="51"/>
      <c r="F103" s="51"/>
      <c r="G103" s="51"/>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52"/>
      <c r="AK103" s="52"/>
      <c r="AL103" s="52"/>
      <c r="AM103" s="52"/>
    </row>
    <row r="104" spans="1:39" x14ac:dyDescent="0.25">
      <c r="A104" s="11"/>
      <c r="B104" s="11"/>
      <c r="C104" s="11"/>
      <c r="D104" s="51"/>
      <c r="E104" s="51"/>
      <c r="F104" s="51"/>
      <c r="G104" s="51"/>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52"/>
      <c r="AK104" s="52"/>
      <c r="AL104" s="52"/>
      <c r="AM104" s="52"/>
    </row>
    <row r="105" spans="1:39" x14ac:dyDescent="0.25">
      <c r="A105" s="11"/>
      <c r="B105" s="11"/>
      <c r="C105" s="11"/>
      <c r="D105" s="51"/>
      <c r="E105" s="51"/>
      <c r="F105" s="51"/>
      <c r="G105" s="51"/>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52"/>
      <c r="AK105" s="52"/>
      <c r="AL105" s="52"/>
      <c r="AM105" s="52"/>
    </row>
    <row r="106" spans="1:39" x14ac:dyDescent="0.25">
      <c r="A106" s="11"/>
      <c r="B106" s="11"/>
      <c r="C106" s="11"/>
      <c r="D106" s="51"/>
      <c r="E106" s="51"/>
      <c r="F106" s="51"/>
      <c r="G106" s="51"/>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52"/>
      <c r="AK106" s="52"/>
      <c r="AL106" s="52"/>
      <c r="AM106" s="52"/>
    </row>
    <row r="107" spans="1:39" x14ac:dyDescent="0.25">
      <c r="A107" s="11"/>
      <c r="B107" s="11"/>
      <c r="C107" s="11"/>
      <c r="D107" s="51"/>
      <c r="E107" s="51"/>
      <c r="F107" s="51"/>
      <c r="G107" s="51"/>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52"/>
      <c r="AK107" s="52"/>
      <c r="AL107" s="52"/>
      <c r="AM107" s="52"/>
    </row>
    <row r="108" spans="1:39" x14ac:dyDescent="0.25">
      <c r="A108" s="11"/>
      <c r="B108" s="11"/>
      <c r="C108" s="11"/>
      <c r="D108" s="51"/>
      <c r="E108" s="51"/>
      <c r="F108" s="51"/>
      <c r="G108" s="51"/>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52"/>
      <c r="AK108" s="52"/>
      <c r="AL108" s="52"/>
      <c r="AM108" s="52"/>
    </row>
    <row r="109" spans="1:39" x14ac:dyDescent="0.25">
      <c r="A109" s="11"/>
      <c r="B109" s="11"/>
      <c r="C109" s="11"/>
      <c r="D109" s="51"/>
      <c r="E109" s="51"/>
      <c r="F109" s="51"/>
      <c r="G109" s="51"/>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52"/>
      <c r="AK109" s="52"/>
      <c r="AL109" s="52"/>
      <c r="AM109" s="52"/>
    </row>
    <row r="110" spans="1:39" x14ac:dyDescent="0.25">
      <c r="A110" s="11"/>
      <c r="B110" s="11"/>
      <c r="C110" s="11"/>
      <c r="D110" s="51"/>
      <c r="E110" s="51"/>
      <c r="F110" s="51"/>
      <c r="G110" s="51"/>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52"/>
      <c r="AK110" s="52"/>
      <c r="AL110" s="52"/>
      <c r="AM110" s="52"/>
    </row>
    <row r="111" spans="1:39" x14ac:dyDescent="0.25">
      <c r="A111" s="11"/>
      <c r="B111" s="11"/>
      <c r="C111" s="11"/>
      <c r="D111" s="51"/>
      <c r="E111" s="51"/>
      <c r="F111" s="51"/>
      <c r="G111" s="51"/>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52"/>
      <c r="AK111" s="52"/>
      <c r="AL111" s="52"/>
      <c r="AM111" s="52"/>
    </row>
    <row r="112" spans="1:39" x14ac:dyDescent="0.25">
      <c r="A112" s="11"/>
      <c r="B112" s="11"/>
      <c r="C112" s="11"/>
      <c r="D112" s="51"/>
      <c r="E112" s="51"/>
      <c r="F112" s="51"/>
      <c r="G112" s="51"/>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52"/>
      <c r="AK112" s="52"/>
      <c r="AL112" s="52"/>
      <c r="AM112" s="52"/>
    </row>
    <row r="113" spans="1:39" x14ac:dyDescent="0.25">
      <c r="A113" s="11"/>
      <c r="B113" s="11"/>
      <c r="C113" s="11"/>
      <c r="D113" s="51"/>
      <c r="E113" s="51"/>
      <c r="F113" s="51"/>
      <c r="G113" s="51"/>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52"/>
      <c r="AK113" s="52"/>
      <c r="AL113" s="52"/>
      <c r="AM113" s="52"/>
    </row>
    <row r="114" spans="1:39" x14ac:dyDescent="0.25">
      <c r="A114" s="11"/>
      <c r="B114" s="11"/>
      <c r="C114" s="11"/>
      <c r="D114" s="51"/>
      <c r="E114" s="51"/>
      <c r="F114" s="51"/>
      <c r="G114" s="51"/>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52"/>
      <c r="AK114" s="52"/>
      <c r="AL114" s="52"/>
      <c r="AM114" s="52"/>
    </row>
    <row r="115" spans="1:39" x14ac:dyDescent="0.25">
      <c r="A115" s="11"/>
      <c r="B115" s="11"/>
      <c r="C115" s="11"/>
      <c r="D115" s="51"/>
      <c r="E115" s="51"/>
      <c r="F115" s="51"/>
      <c r="G115" s="51"/>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52"/>
      <c r="AK115" s="52"/>
      <c r="AL115" s="52"/>
      <c r="AM115" s="52"/>
    </row>
    <row r="116" spans="1:39" x14ac:dyDescent="0.25">
      <c r="A116" s="11"/>
      <c r="B116" s="11"/>
      <c r="C116" s="11"/>
      <c r="D116" s="51"/>
      <c r="E116" s="51"/>
      <c r="F116" s="51"/>
      <c r="G116" s="51"/>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52"/>
      <c r="AK116" s="52"/>
      <c r="AL116" s="52"/>
      <c r="AM116" s="52"/>
    </row>
    <row r="117" spans="1:39" x14ac:dyDescent="0.25">
      <c r="A117" s="11"/>
      <c r="B117" s="11"/>
      <c r="C117" s="11"/>
      <c r="D117" s="51"/>
      <c r="E117" s="51"/>
      <c r="F117" s="51"/>
      <c r="G117" s="51"/>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52"/>
      <c r="AK117" s="52"/>
      <c r="AL117" s="52"/>
      <c r="AM117" s="52"/>
    </row>
    <row r="118" spans="1:39" x14ac:dyDescent="0.25">
      <c r="A118" s="11"/>
      <c r="B118" s="11"/>
      <c r="C118" s="11"/>
      <c r="D118" s="51"/>
      <c r="E118" s="51"/>
      <c r="F118" s="51"/>
      <c r="G118" s="51"/>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52"/>
      <c r="AK118" s="52"/>
      <c r="AL118" s="52"/>
      <c r="AM118" s="52"/>
    </row>
    <row r="119" spans="1:39" x14ac:dyDescent="0.25">
      <c r="A119" s="11"/>
      <c r="B119" s="11"/>
      <c r="C119" s="11"/>
      <c r="D119" s="51"/>
      <c r="E119" s="51"/>
      <c r="F119" s="51"/>
      <c r="G119" s="51"/>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52"/>
      <c r="AK119" s="52"/>
      <c r="AL119" s="52"/>
      <c r="AM119" s="52"/>
    </row>
    <row r="120" spans="1:39" x14ac:dyDescent="0.25">
      <c r="A120" s="11"/>
      <c r="B120" s="11"/>
      <c r="C120" s="11"/>
      <c r="D120" s="51"/>
      <c r="E120" s="51"/>
      <c r="F120" s="51"/>
      <c r="G120" s="51"/>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52"/>
      <c r="AK120" s="52"/>
      <c r="AL120" s="52"/>
      <c r="AM120" s="52"/>
    </row>
    <row r="121" spans="1:39" x14ac:dyDescent="0.25">
      <c r="A121" s="11"/>
      <c r="B121" s="11"/>
      <c r="C121" s="11"/>
      <c r="D121" s="51"/>
      <c r="E121" s="51"/>
      <c r="F121" s="51"/>
      <c r="G121" s="51"/>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52"/>
      <c r="AK121" s="52"/>
      <c r="AL121" s="52"/>
      <c r="AM121" s="52"/>
    </row>
    <row r="122" spans="1:39" x14ac:dyDescent="0.25">
      <c r="A122" s="11"/>
      <c r="B122" s="11"/>
      <c r="C122" s="11"/>
      <c r="D122" s="51"/>
      <c r="E122" s="51"/>
      <c r="F122" s="51"/>
      <c r="G122" s="51"/>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52"/>
      <c r="AK122" s="52"/>
      <c r="AL122" s="52"/>
      <c r="AM122" s="52"/>
    </row>
    <row r="123" spans="1:39" x14ac:dyDescent="0.25">
      <c r="A123" s="11"/>
      <c r="B123" s="11"/>
      <c r="C123" s="11"/>
      <c r="D123" s="51"/>
      <c r="E123" s="51"/>
      <c r="F123" s="51"/>
      <c r="G123" s="51"/>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52"/>
      <c r="AK123" s="52"/>
      <c r="AL123" s="52"/>
      <c r="AM123" s="52"/>
    </row>
    <row r="124" spans="1:39" x14ac:dyDescent="0.25">
      <c r="A124" s="11"/>
      <c r="B124" s="11"/>
      <c r="C124" s="11"/>
      <c r="D124" s="51"/>
      <c r="E124" s="51"/>
      <c r="F124" s="51"/>
      <c r="G124" s="51"/>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52"/>
      <c r="AK124" s="52"/>
      <c r="AL124" s="52"/>
      <c r="AM124" s="52"/>
    </row>
    <row r="125" spans="1:39" x14ac:dyDescent="0.25">
      <c r="A125" s="11"/>
      <c r="B125" s="11"/>
      <c r="C125" s="11"/>
      <c r="D125" s="51"/>
      <c r="E125" s="51"/>
      <c r="F125" s="51"/>
      <c r="G125" s="51"/>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52"/>
      <c r="AK125" s="52"/>
      <c r="AL125" s="52"/>
      <c r="AM125" s="52"/>
    </row>
    <row r="126" spans="1:39" x14ac:dyDescent="0.25">
      <c r="A126" s="11"/>
      <c r="B126" s="11"/>
      <c r="C126" s="11"/>
      <c r="D126" s="51"/>
      <c r="E126" s="51"/>
      <c r="F126" s="51"/>
      <c r="G126" s="51"/>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52"/>
      <c r="AK126" s="52"/>
      <c r="AL126" s="52"/>
      <c r="AM126" s="52"/>
    </row>
    <row r="127" spans="1:39" x14ac:dyDescent="0.25">
      <c r="A127" s="11"/>
      <c r="B127" s="11"/>
      <c r="C127" s="11"/>
      <c r="D127" s="51"/>
      <c r="E127" s="51"/>
      <c r="F127" s="51"/>
      <c r="G127" s="51"/>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52"/>
      <c r="AK127" s="52"/>
      <c r="AL127" s="52"/>
      <c r="AM127" s="52"/>
    </row>
    <row r="128" spans="1:39" x14ac:dyDescent="0.25">
      <c r="A128" s="11"/>
      <c r="B128" s="11"/>
      <c r="C128" s="11"/>
      <c r="D128" s="51"/>
      <c r="E128" s="51"/>
      <c r="F128" s="51"/>
      <c r="G128" s="51"/>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52"/>
      <c r="AK128" s="52"/>
      <c r="AL128" s="52"/>
      <c r="AM128" s="52"/>
    </row>
    <row r="129" spans="1:39" x14ac:dyDescent="0.25">
      <c r="A129" s="11"/>
      <c r="B129" s="11"/>
      <c r="C129" s="11"/>
      <c r="D129" s="51"/>
      <c r="E129" s="51"/>
      <c r="F129" s="51"/>
      <c r="G129" s="51"/>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52"/>
      <c r="AK129" s="52"/>
      <c r="AL129" s="52"/>
      <c r="AM129" s="52"/>
    </row>
    <row r="130" spans="1:39" x14ac:dyDescent="0.25">
      <c r="A130" s="11"/>
      <c r="B130" s="11"/>
      <c r="C130" s="11"/>
      <c r="D130" s="51"/>
      <c r="E130" s="51"/>
      <c r="F130" s="51"/>
      <c r="G130" s="51"/>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52"/>
      <c r="AK130" s="52"/>
      <c r="AL130" s="52"/>
      <c r="AM130" s="52"/>
    </row>
    <row r="131" spans="1:39" x14ac:dyDescent="0.25">
      <c r="A131" s="11"/>
      <c r="B131" s="11"/>
      <c r="C131" s="11"/>
      <c r="D131" s="51"/>
      <c r="E131" s="51"/>
      <c r="F131" s="51"/>
      <c r="G131" s="51"/>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52"/>
      <c r="AK131" s="52"/>
      <c r="AL131" s="52"/>
      <c r="AM131" s="52"/>
    </row>
    <row r="132" spans="1:39" x14ac:dyDescent="0.25">
      <c r="A132" s="11"/>
      <c r="B132" s="11"/>
      <c r="C132" s="11"/>
      <c r="D132" s="51"/>
      <c r="E132" s="51"/>
      <c r="F132" s="51"/>
      <c r="G132" s="51"/>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52"/>
      <c r="AK132" s="52"/>
      <c r="AL132" s="52"/>
      <c r="AM132" s="52"/>
    </row>
    <row r="133" spans="1:39" x14ac:dyDescent="0.25">
      <c r="A133" s="11"/>
      <c r="B133" s="11"/>
      <c r="C133" s="11"/>
      <c r="D133" s="51"/>
      <c r="E133" s="51"/>
      <c r="F133" s="51"/>
      <c r="G133" s="51"/>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52"/>
      <c r="AK133" s="52"/>
      <c r="AL133" s="52"/>
      <c r="AM133" s="52"/>
    </row>
    <row r="134" spans="1:39" x14ac:dyDescent="0.25">
      <c r="A134" s="11"/>
      <c r="B134" s="11"/>
      <c r="C134" s="11"/>
      <c r="D134" s="51"/>
      <c r="E134" s="51"/>
      <c r="F134" s="51"/>
      <c r="G134" s="51"/>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52"/>
      <c r="AK134" s="52"/>
      <c r="AL134" s="52"/>
      <c r="AM134" s="52"/>
    </row>
    <row r="135" spans="1:39" x14ac:dyDescent="0.25">
      <c r="A135" s="11"/>
      <c r="B135" s="11"/>
      <c r="C135" s="11"/>
      <c r="D135" s="51"/>
      <c r="E135" s="51"/>
      <c r="F135" s="51"/>
      <c r="G135" s="51"/>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52"/>
      <c r="AK135" s="52"/>
      <c r="AL135" s="52"/>
      <c r="AM135" s="52"/>
    </row>
    <row r="136" spans="1:39" x14ac:dyDescent="0.25">
      <c r="A136" s="11"/>
      <c r="B136" s="11"/>
      <c r="C136" s="11"/>
      <c r="D136" s="51"/>
      <c r="E136" s="51"/>
      <c r="F136" s="51"/>
      <c r="G136" s="51"/>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52"/>
      <c r="AK136" s="52"/>
      <c r="AL136" s="52"/>
      <c r="AM136" s="52"/>
    </row>
    <row r="137" spans="1:39" x14ac:dyDescent="0.25">
      <c r="A137" s="11"/>
      <c r="B137" s="11"/>
      <c r="C137" s="11"/>
      <c r="D137" s="51"/>
      <c r="E137" s="51"/>
      <c r="F137" s="51"/>
      <c r="G137" s="51"/>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52"/>
      <c r="AK137" s="52"/>
      <c r="AL137" s="52"/>
      <c r="AM137" s="52"/>
    </row>
    <row r="138" spans="1:39" x14ac:dyDescent="0.25">
      <c r="A138" s="11"/>
      <c r="B138" s="11"/>
      <c r="C138" s="11"/>
      <c r="D138" s="51"/>
      <c r="E138" s="51"/>
      <c r="F138" s="51"/>
      <c r="G138" s="51"/>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52"/>
      <c r="AK138" s="52"/>
      <c r="AL138" s="52"/>
      <c r="AM138" s="52"/>
    </row>
    <row r="139" spans="1:39" x14ac:dyDescent="0.25">
      <c r="A139" s="11"/>
      <c r="B139" s="11"/>
      <c r="C139" s="11"/>
      <c r="D139" s="51"/>
      <c r="E139" s="51"/>
      <c r="F139" s="51"/>
      <c r="G139" s="51"/>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52"/>
      <c r="AK139" s="52"/>
      <c r="AL139" s="52"/>
      <c r="AM139" s="52"/>
    </row>
    <row r="140" spans="1:39" x14ac:dyDescent="0.25">
      <c r="A140" s="11"/>
      <c r="B140" s="11"/>
      <c r="C140" s="11"/>
      <c r="D140" s="51"/>
      <c r="E140" s="51"/>
      <c r="F140" s="51"/>
      <c r="G140" s="51"/>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52"/>
      <c r="AK140" s="52"/>
      <c r="AL140" s="52"/>
      <c r="AM140" s="52"/>
    </row>
  </sheetData>
  <protectedRanges>
    <protectedRange sqref="A12:AM140" name="Range4"/>
    <protectedRange sqref="F4" name="Range3"/>
    <protectedRange sqref="C4:C8" name="Range2"/>
    <protectedRange sqref="B2" name="Range1"/>
  </protectedRanges>
  <autoFilter ref="A11:AL26"/>
  <mergeCells count="2">
    <mergeCell ref="B1:C1"/>
    <mergeCell ref="B2:C2"/>
  </mergeCells>
  <dataValidations count="9">
    <dataValidation type="list" allowBlank="1" showInputMessage="1" showErrorMessage="1" error="Please use drop-down selection" sqref="A12:A140">
      <formula1>"Aetna,ACLA,HB,LHCC,UHC"</formula1>
    </dataValidation>
    <dataValidation type="list" allowBlank="1" showInputMessage="1" showErrorMessage="1" error="Please use Drop-down selection" sqref="H12:H140 K12:K140 O12:O140 M12:M140 T12:T140 AB12:AC140 R12:R140 AE12:AI140 Z12:Z136">
      <formula1>"Yes,No"</formula1>
    </dataValidation>
    <dataValidation type="whole" allowBlank="1" showInputMessage="1" showErrorMessage="1" error="Please enter number between 1 and 31" sqref="P12:P140 U12:U140 I12:I140 AD12:AD140 L12:L140 W12:W140 Y12:Y140 AA12:AA140 N12:N140 S12:S140">
      <formula1>0</formula1>
      <formula2>31</formula2>
    </dataValidation>
    <dataValidation type="list" allowBlank="1" showInputMessage="1" showErrorMessage="1" error="Please select from drop down selection" sqref="Z137:Z140">
      <formula1>"No,ASAM 2-WM,ASAM 3.2-WM, ASAM 3.7-WM,ASAM 4-WM"</formula1>
    </dataValidation>
    <dataValidation type="list" allowBlank="1" showInputMessage="1" showErrorMessage="1" error="Please select from drop down_x000a_" sqref="J127:J14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use Drop-down selection" sqref="Q12:Q140">
      <formula1>"Yes,No,N/A"</formula1>
    </dataValidation>
    <dataValidation type="list" allowBlank="1" showInputMessage="1" showErrorMessage="1" sqref="AM12:AM140">
      <formula1>"Yes,No"</formula1>
    </dataValidation>
    <dataValidation type="list" allowBlank="1" showInputMessage="1" showErrorMessage="1" error="Please select from drop down_x000a_" sqref="J12:J126">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error="Please Use Drop Down Selection" sqref="X12:X140 V12:V140">
      <formula1>"Yes,No"</formula1>
    </dataValidation>
  </dataValidations>
  <pageMargins left="0.25" right="0.25" top="0.75" bottom="0.75" header="0.3" footer="0.3"/>
  <pageSetup paperSize="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0"/>
  <sheetViews>
    <sheetView topLeftCell="AJ1" zoomScaleNormal="100" workbookViewId="0">
      <selection activeCell="AP7" sqref="AP7"/>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19.425781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63" t="s">
        <v>12</v>
      </c>
      <c r="C1" s="63"/>
      <c r="E1" s="58"/>
      <c r="F1" s="58"/>
      <c r="G1" s="58"/>
      <c r="H1" s="58"/>
      <c r="I1" s="58"/>
      <c r="K1" s="58"/>
      <c r="L1" s="58"/>
      <c r="O1" s="58"/>
      <c r="AO1" s="37" t="s">
        <v>61</v>
      </c>
      <c r="AP1" s="37"/>
      <c r="AQ1" s="37"/>
      <c r="AR1" s="37"/>
      <c r="AS1" s="37"/>
    </row>
    <row r="2" spans="1:45" ht="44.25" customHeight="1" x14ac:dyDescent="0.35">
      <c r="B2" s="65" t="s">
        <v>179</v>
      </c>
      <c r="C2" s="65"/>
      <c r="E2" s="58"/>
      <c r="F2" s="58"/>
      <c r="G2" s="58"/>
      <c r="H2" s="58"/>
      <c r="I2" s="58"/>
      <c r="K2" s="58"/>
      <c r="L2" s="58"/>
      <c r="O2" s="58"/>
      <c r="AO2" s="14" t="s">
        <v>166</v>
      </c>
      <c r="AP2" s="15" t="s">
        <v>85</v>
      </c>
      <c r="AR2" s="27" t="s">
        <v>42</v>
      </c>
      <c r="AS2" s="15" t="s">
        <v>26</v>
      </c>
    </row>
    <row r="3" spans="1:45" ht="14.25" customHeight="1" x14ac:dyDescent="0.45">
      <c r="B3" s="1"/>
      <c r="C3" s="13"/>
      <c r="L3" s="3"/>
      <c r="AO3" s="11" t="s">
        <v>21</v>
      </c>
      <c r="AP3" s="12">
        <f>COUNTIF(H12:H140,"Yes")</f>
        <v>0</v>
      </c>
      <c r="AR3" s="11" t="s">
        <v>164</v>
      </c>
      <c r="AS3" s="11">
        <f>COUNTIF(J12:J140,"Group Home")</f>
        <v>0</v>
      </c>
    </row>
    <row r="4" spans="1:45" x14ac:dyDescent="0.25">
      <c r="B4" s="36" t="s">
        <v>14</v>
      </c>
      <c r="C4" s="59" t="s">
        <v>161</v>
      </c>
      <c r="E4" s="21" t="s">
        <v>15</v>
      </c>
      <c r="F4" s="59" t="s">
        <v>162</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160</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163</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88</v>
      </c>
      <c r="F11" s="42" t="s">
        <v>72</v>
      </c>
      <c r="G11" s="41" t="s">
        <v>73</v>
      </c>
      <c r="H11" s="38" t="s">
        <v>92</v>
      </c>
      <c r="I11" s="43" t="s">
        <v>89</v>
      </c>
      <c r="J11" s="40" t="s">
        <v>42</v>
      </c>
      <c r="K11" s="39" t="s">
        <v>91</v>
      </c>
      <c r="L11" s="43" t="s">
        <v>90</v>
      </c>
      <c r="M11" s="39" t="s">
        <v>77</v>
      </c>
      <c r="N11" s="43" t="s">
        <v>105</v>
      </c>
      <c r="O11" s="39" t="s">
        <v>93</v>
      </c>
      <c r="P11" s="43" t="s">
        <v>95</v>
      </c>
      <c r="Q11" s="40" t="s">
        <v>79</v>
      </c>
      <c r="R11" s="39" t="s">
        <v>94</v>
      </c>
      <c r="S11" s="43" t="s">
        <v>96</v>
      </c>
      <c r="T11" s="39" t="s">
        <v>106</v>
      </c>
      <c r="U11" s="43" t="s">
        <v>107</v>
      </c>
      <c r="V11" s="39" t="s">
        <v>74</v>
      </c>
      <c r="W11" s="43" t="s">
        <v>97</v>
      </c>
      <c r="X11" s="39" t="s">
        <v>75</v>
      </c>
      <c r="Y11" s="43" t="s">
        <v>98</v>
      </c>
      <c r="Z11" s="39" t="s">
        <v>76</v>
      </c>
      <c r="AA11" s="43" t="s">
        <v>99</v>
      </c>
      <c r="AB11" s="40" t="s">
        <v>100</v>
      </c>
      <c r="AC11" s="40" t="s">
        <v>101</v>
      </c>
      <c r="AD11" s="44" t="s">
        <v>102</v>
      </c>
      <c r="AE11" s="45" t="s">
        <v>103</v>
      </c>
      <c r="AF11" s="40" t="s">
        <v>104</v>
      </c>
      <c r="AG11" s="40" t="s">
        <v>78</v>
      </c>
      <c r="AH11" s="40" t="s">
        <v>80</v>
      </c>
      <c r="AI11" s="40" t="s">
        <v>81</v>
      </c>
      <c r="AJ11" s="40" t="s">
        <v>82</v>
      </c>
      <c r="AK11" s="40" t="s">
        <v>83</v>
      </c>
      <c r="AL11" s="40" t="s">
        <v>84</v>
      </c>
      <c r="AM11" s="40" t="s">
        <v>167</v>
      </c>
      <c r="AO11" s="11" t="s">
        <v>86</v>
      </c>
      <c r="AP11" s="12">
        <f>COUNTIF(T12:T140,"Yes")</f>
        <v>0</v>
      </c>
      <c r="AR11" s="11" t="s">
        <v>172</v>
      </c>
      <c r="AS11" s="11">
        <f>COUNTIF(J12:J140,"Independent Living")</f>
        <v>0</v>
      </c>
    </row>
    <row r="12" spans="1:45" x14ac:dyDescent="0.25">
      <c r="A12" s="11" t="s">
        <v>174</v>
      </c>
      <c r="B12" s="11"/>
      <c r="C12" s="11"/>
      <c r="D12" s="51"/>
      <c r="E12" s="51"/>
      <c r="F12" s="51"/>
      <c r="G12" s="51"/>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52"/>
      <c r="AK12" s="52"/>
      <c r="AL12" s="52"/>
      <c r="AM12" s="52"/>
      <c r="AO12" s="11" t="s">
        <v>24</v>
      </c>
      <c r="AP12" s="12">
        <f>COUNTIF(AB12:AB140, "Yes")</f>
        <v>0</v>
      </c>
      <c r="AR12" s="11" t="s">
        <v>50</v>
      </c>
      <c r="AS12" s="11">
        <f>COUNTIF(J12:J140,"Jail/Prison")</f>
        <v>0</v>
      </c>
    </row>
    <row r="13" spans="1:45" x14ac:dyDescent="0.25">
      <c r="A13" s="11"/>
      <c r="B13" s="11"/>
      <c r="C13" s="11"/>
      <c r="D13" s="51"/>
      <c r="E13" s="51"/>
      <c r="F13" s="51"/>
      <c r="G13" s="51"/>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52"/>
      <c r="AK13" s="52"/>
      <c r="AL13" s="52"/>
      <c r="AM13" s="52"/>
      <c r="AO13" s="16" t="s">
        <v>165</v>
      </c>
      <c r="AP13" s="12">
        <f>COUNTIF(AF13:AF140, "Yes")</f>
        <v>0</v>
      </c>
      <c r="AR13" s="11" t="s">
        <v>51</v>
      </c>
      <c r="AS13" s="11">
        <f>COUNTIF(J12:J140,"Homeless")</f>
        <v>0</v>
      </c>
    </row>
    <row r="14" spans="1:45" x14ac:dyDescent="0.25">
      <c r="A14" s="11"/>
      <c r="B14" s="11"/>
      <c r="C14" s="11"/>
      <c r="D14" s="51"/>
      <c r="E14" s="51"/>
      <c r="F14" s="51"/>
      <c r="G14" s="51"/>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52"/>
      <c r="AK14" s="52"/>
      <c r="AL14" s="52"/>
      <c r="AM14" s="52"/>
      <c r="AO14" s="11" t="s">
        <v>87</v>
      </c>
      <c r="AP14" s="12">
        <f>COUNTIF(AC12:AC140,"Yes")</f>
        <v>0</v>
      </c>
      <c r="AR14" s="11" t="s">
        <v>170</v>
      </c>
      <c r="AS14" s="11">
        <f>COUNTIF(J12:J140,"Transitional Housing")</f>
        <v>0</v>
      </c>
    </row>
    <row r="15" spans="1:45" x14ac:dyDescent="0.25">
      <c r="A15" s="11"/>
      <c r="B15" s="11"/>
      <c r="C15" s="11"/>
      <c r="D15" s="51"/>
      <c r="E15" s="51"/>
      <c r="F15" s="51"/>
      <c r="G15" s="51"/>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52"/>
      <c r="AK15" s="52"/>
      <c r="AL15" s="52"/>
      <c r="AM15" s="52"/>
      <c r="AO15" s="11" t="s">
        <v>168</v>
      </c>
      <c r="AP15" s="12">
        <f>COUNTIF(AM12:AM140,"Yes")</f>
        <v>0</v>
      </c>
      <c r="AR15" s="11" t="s">
        <v>171</v>
      </c>
      <c r="AS15" s="11">
        <f>COUNTIF(J12:J140,"Unsupported Boarding")</f>
        <v>0</v>
      </c>
    </row>
    <row r="16" spans="1:45" x14ac:dyDescent="0.25">
      <c r="A16" s="11"/>
      <c r="B16" s="11"/>
      <c r="C16" s="11"/>
      <c r="D16" s="51"/>
      <c r="E16" s="51"/>
      <c r="F16" s="51"/>
      <c r="G16" s="51"/>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52"/>
      <c r="AK16" s="52"/>
      <c r="AL16" s="52"/>
      <c r="AM16" s="52"/>
      <c r="AO16" s="18" t="s">
        <v>26</v>
      </c>
      <c r="AP16" s="11">
        <f>SUM(AP2:AP15)</f>
        <v>0</v>
      </c>
      <c r="AR16" s="18" t="s">
        <v>26</v>
      </c>
      <c r="AS16" s="11">
        <f>SUM(AS3:AS15)</f>
        <v>0</v>
      </c>
    </row>
    <row r="17" spans="1:44" x14ac:dyDescent="0.25">
      <c r="A17" s="11"/>
      <c r="B17" s="11"/>
      <c r="C17" s="11"/>
      <c r="D17" s="51"/>
      <c r="E17" s="51"/>
      <c r="F17" s="51"/>
      <c r="G17" s="51"/>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52"/>
      <c r="AK17" s="52"/>
      <c r="AL17" s="52"/>
      <c r="AM17" s="52"/>
      <c r="AR17" s="62"/>
    </row>
    <row r="18" spans="1:44" x14ac:dyDescent="0.25">
      <c r="A18" s="11"/>
      <c r="B18" s="11"/>
      <c r="C18" s="11"/>
      <c r="D18" s="51"/>
      <c r="E18" s="51"/>
      <c r="F18" s="51"/>
      <c r="G18" s="51"/>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52"/>
      <c r="AK18" s="52"/>
      <c r="AL18" s="52"/>
      <c r="AM18" s="52"/>
    </row>
    <row r="19" spans="1:44" x14ac:dyDescent="0.25">
      <c r="A19" s="11"/>
      <c r="B19" s="11"/>
      <c r="C19" s="11"/>
      <c r="D19" s="51"/>
      <c r="E19" s="51"/>
      <c r="F19" s="51"/>
      <c r="G19" s="51"/>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52"/>
      <c r="AK19" s="52"/>
      <c r="AL19" s="52"/>
      <c r="AM19" s="52"/>
    </row>
    <row r="20" spans="1:44" x14ac:dyDescent="0.25">
      <c r="A20" s="11"/>
      <c r="B20" s="11"/>
      <c r="C20" s="11"/>
      <c r="D20" s="51"/>
      <c r="E20" s="51"/>
      <c r="F20" s="51"/>
      <c r="G20" s="51"/>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52"/>
      <c r="AK20" s="52"/>
      <c r="AL20" s="52"/>
      <c r="AM20" s="52"/>
    </row>
    <row r="21" spans="1:44" x14ac:dyDescent="0.25">
      <c r="A21" s="11"/>
      <c r="B21" s="11"/>
      <c r="C21" s="11"/>
      <c r="D21" s="51"/>
      <c r="E21" s="51"/>
      <c r="F21" s="51"/>
      <c r="G21" s="51"/>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52"/>
      <c r="AK21" s="52"/>
      <c r="AL21" s="52"/>
      <c r="AM21" s="52"/>
    </row>
    <row r="22" spans="1:44" x14ac:dyDescent="0.25">
      <c r="A22" s="11"/>
      <c r="B22" s="11"/>
      <c r="C22" s="11"/>
      <c r="D22" s="51"/>
      <c r="E22" s="51"/>
      <c r="F22" s="51"/>
      <c r="G22" s="51"/>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52"/>
      <c r="AK22" s="52"/>
      <c r="AL22" s="52"/>
      <c r="AM22" s="52"/>
    </row>
    <row r="23" spans="1:44" x14ac:dyDescent="0.25">
      <c r="A23" s="11"/>
      <c r="B23" s="11"/>
      <c r="C23" s="11"/>
      <c r="D23" s="51"/>
      <c r="E23" s="51"/>
      <c r="F23" s="51"/>
      <c r="G23" s="51"/>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52"/>
      <c r="AK23" s="52"/>
      <c r="AL23" s="52"/>
      <c r="AM23" s="52"/>
    </row>
    <row r="24" spans="1:44" x14ac:dyDescent="0.25">
      <c r="A24" s="11"/>
      <c r="B24" s="11"/>
      <c r="C24" s="11"/>
      <c r="D24" s="51"/>
      <c r="E24" s="51"/>
      <c r="F24" s="51"/>
      <c r="G24" s="51"/>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52"/>
      <c r="AK24" s="52"/>
      <c r="AL24" s="52"/>
      <c r="AM24" s="52"/>
    </row>
    <row r="25" spans="1:44" x14ac:dyDescent="0.25">
      <c r="A25" s="11"/>
      <c r="B25" s="11"/>
      <c r="C25" s="11"/>
      <c r="D25" s="51"/>
      <c r="E25" s="51"/>
      <c r="F25" s="51"/>
      <c r="G25" s="51"/>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52"/>
      <c r="AK25" s="52"/>
      <c r="AL25" s="52"/>
      <c r="AM25" s="52"/>
    </row>
    <row r="26" spans="1:44" x14ac:dyDescent="0.25">
      <c r="A26" s="11"/>
      <c r="B26" s="11"/>
      <c r="C26" s="11"/>
      <c r="D26" s="51"/>
      <c r="E26" s="51"/>
      <c r="F26" s="51"/>
      <c r="G26" s="51"/>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52"/>
      <c r="AK26" s="52"/>
      <c r="AL26" s="52"/>
      <c r="AM26" s="52"/>
    </row>
    <row r="27" spans="1:44" x14ac:dyDescent="0.25">
      <c r="A27" s="11"/>
      <c r="B27" s="11"/>
      <c r="C27" s="11"/>
      <c r="D27" s="51"/>
      <c r="E27" s="51"/>
      <c r="F27" s="51"/>
      <c r="G27" s="51"/>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52"/>
      <c r="AK27" s="52"/>
      <c r="AL27" s="52"/>
      <c r="AM27" s="52"/>
    </row>
    <row r="28" spans="1:44" x14ac:dyDescent="0.25">
      <c r="A28" s="11"/>
      <c r="B28" s="11"/>
      <c r="C28" s="11"/>
      <c r="D28" s="51"/>
      <c r="E28" s="51"/>
      <c r="F28" s="51"/>
      <c r="G28" s="51"/>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52"/>
      <c r="AK28" s="52"/>
      <c r="AL28" s="52"/>
      <c r="AM28" s="52"/>
    </row>
    <row r="29" spans="1:44" x14ac:dyDescent="0.25">
      <c r="A29" s="11"/>
      <c r="B29" s="11"/>
      <c r="C29" s="11"/>
      <c r="D29" s="51"/>
      <c r="E29" s="51"/>
      <c r="F29" s="51"/>
      <c r="G29" s="51"/>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52"/>
      <c r="AK29" s="52"/>
      <c r="AL29" s="52"/>
      <c r="AM29" s="52"/>
    </row>
    <row r="30" spans="1:44" x14ac:dyDescent="0.25">
      <c r="A30" s="11"/>
      <c r="B30" s="11"/>
      <c r="C30" s="11"/>
      <c r="D30" s="51"/>
      <c r="E30" s="51"/>
      <c r="F30" s="51"/>
      <c r="G30" s="51"/>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52"/>
      <c r="AK30" s="52"/>
      <c r="AL30" s="52"/>
      <c r="AM30" s="52"/>
    </row>
    <row r="31" spans="1:44" x14ac:dyDescent="0.25">
      <c r="A31" s="11"/>
      <c r="B31" s="11"/>
      <c r="C31" s="11"/>
      <c r="D31" s="51"/>
      <c r="E31" s="51"/>
      <c r="F31" s="51"/>
      <c r="G31" s="51"/>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52"/>
      <c r="AK31" s="52"/>
      <c r="AL31" s="52"/>
      <c r="AM31" s="52"/>
    </row>
    <row r="32" spans="1:44" x14ac:dyDescent="0.25">
      <c r="A32" s="11"/>
      <c r="B32" s="11"/>
      <c r="C32" s="11"/>
      <c r="D32" s="51"/>
      <c r="E32" s="51"/>
      <c r="F32" s="51"/>
      <c r="G32" s="51"/>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52"/>
      <c r="AK32" s="52"/>
      <c r="AL32" s="52"/>
      <c r="AM32" s="52"/>
    </row>
    <row r="33" spans="1:39" x14ac:dyDescent="0.25">
      <c r="A33" s="11"/>
      <c r="B33" s="11"/>
      <c r="C33" s="11"/>
      <c r="D33" s="51"/>
      <c r="E33" s="51"/>
      <c r="F33" s="51"/>
      <c r="G33" s="51"/>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52"/>
      <c r="AK33" s="52"/>
      <c r="AL33" s="52"/>
      <c r="AM33" s="52"/>
    </row>
    <row r="34" spans="1:39" x14ac:dyDescent="0.25">
      <c r="A34" s="11"/>
      <c r="B34" s="11"/>
      <c r="C34" s="11"/>
      <c r="D34" s="51"/>
      <c r="E34" s="51"/>
      <c r="F34" s="51"/>
      <c r="G34" s="51"/>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52"/>
      <c r="AK34" s="52"/>
      <c r="AL34" s="52"/>
      <c r="AM34" s="52"/>
    </row>
    <row r="35" spans="1:39" x14ac:dyDescent="0.25">
      <c r="A35" s="11"/>
      <c r="B35" s="11"/>
      <c r="C35" s="11"/>
      <c r="D35" s="51"/>
      <c r="E35" s="51"/>
      <c r="F35" s="51"/>
      <c r="G35" s="51"/>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52"/>
      <c r="AK35" s="52"/>
      <c r="AL35" s="52"/>
      <c r="AM35" s="52"/>
    </row>
    <row r="36" spans="1:39" x14ac:dyDescent="0.25">
      <c r="A36" s="11"/>
      <c r="B36" s="11"/>
      <c r="C36" s="11"/>
      <c r="D36" s="51"/>
      <c r="E36" s="51"/>
      <c r="F36" s="51"/>
      <c r="G36" s="51"/>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52"/>
      <c r="AK36" s="52"/>
      <c r="AL36" s="52"/>
      <c r="AM36" s="52"/>
    </row>
    <row r="37" spans="1:39" x14ac:dyDescent="0.25">
      <c r="A37" s="11"/>
      <c r="B37" s="11"/>
      <c r="C37" s="11"/>
      <c r="D37" s="51"/>
      <c r="E37" s="51"/>
      <c r="F37" s="51"/>
      <c r="G37" s="51"/>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52"/>
      <c r="AK37" s="52"/>
      <c r="AL37" s="52"/>
      <c r="AM37" s="52"/>
    </row>
    <row r="38" spans="1:39" x14ac:dyDescent="0.25">
      <c r="A38" s="11"/>
      <c r="B38" s="11"/>
      <c r="C38" s="11"/>
      <c r="D38" s="51"/>
      <c r="E38" s="51"/>
      <c r="F38" s="51"/>
      <c r="G38" s="51"/>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52"/>
      <c r="AK38" s="52"/>
      <c r="AL38" s="52"/>
      <c r="AM38" s="52"/>
    </row>
    <row r="39" spans="1:39" x14ac:dyDescent="0.25">
      <c r="A39" s="11"/>
      <c r="B39" s="11"/>
      <c r="C39" s="11"/>
      <c r="D39" s="51"/>
      <c r="E39" s="51"/>
      <c r="F39" s="51"/>
      <c r="G39" s="51"/>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52"/>
      <c r="AK39" s="52"/>
      <c r="AL39" s="52"/>
      <c r="AM39" s="52"/>
    </row>
    <row r="40" spans="1:39" x14ac:dyDescent="0.25">
      <c r="A40" s="11"/>
      <c r="B40" s="11"/>
      <c r="C40" s="11"/>
      <c r="D40" s="51"/>
      <c r="E40" s="51"/>
      <c r="F40" s="51"/>
      <c r="G40" s="51"/>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52"/>
      <c r="AK40" s="52"/>
      <c r="AL40" s="52"/>
      <c r="AM40" s="52"/>
    </row>
    <row r="41" spans="1:39" x14ac:dyDescent="0.25">
      <c r="A41" s="11"/>
      <c r="B41" s="11"/>
      <c r="C41" s="11"/>
      <c r="D41" s="51"/>
      <c r="E41" s="51"/>
      <c r="F41" s="51"/>
      <c r="G41" s="51"/>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52"/>
      <c r="AK41" s="52"/>
      <c r="AL41" s="52"/>
      <c r="AM41" s="52"/>
    </row>
    <row r="42" spans="1:39" x14ac:dyDescent="0.25">
      <c r="A42" s="11"/>
      <c r="B42" s="11"/>
      <c r="C42" s="11"/>
      <c r="D42" s="51"/>
      <c r="E42" s="51"/>
      <c r="F42" s="51"/>
      <c r="G42" s="51"/>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52"/>
      <c r="AK42" s="52"/>
      <c r="AL42" s="52"/>
      <c r="AM42" s="52"/>
    </row>
    <row r="43" spans="1:39" x14ac:dyDescent="0.25">
      <c r="A43" s="11"/>
      <c r="B43" s="11"/>
      <c r="C43" s="11"/>
      <c r="D43" s="51"/>
      <c r="E43" s="51"/>
      <c r="F43" s="51"/>
      <c r="G43" s="51"/>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52"/>
      <c r="AK43" s="52"/>
      <c r="AL43" s="52"/>
      <c r="AM43" s="52"/>
    </row>
    <row r="44" spans="1:39" x14ac:dyDescent="0.25">
      <c r="A44" s="11"/>
      <c r="B44" s="11"/>
      <c r="C44" s="11"/>
      <c r="D44" s="51"/>
      <c r="E44" s="51"/>
      <c r="F44" s="51"/>
      <c r="G44" s="51"/>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52"/>
      <c r="AK44" s="52"/>
      <c r="AL44" s="52"/>
      <c r="AM44" s="52"/>
    </row>
    <row r="45" spans="1:39" x14ac:dyDescent="0.25">
      <c r="A45" s="11"/>
      <c r="B45" s="11"/>
      <c r="C45" s="11"/>
      <c r="D45" s="51"/>
      <c r="E45" s="51"/>
      <c r="F45" s="51"/>
      <c r="G45" s="51"/>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52"/>
      <c r="AK45" s="52"/>
      <c r="AL45" s="52"/>
      <c r="AM45" s="52"/>
    </row>
    <row r="46" spans="1:39" x14ac:dyDescent="0.25">
      <c r="A46" s="11"/>
      <c r="B46" s="11"/>
      <c r="C46" s="11"/>
      <c r="D46" s="51"/>
      <c r="E46" s="51"/>
      <c r="F46" s="51"/>
      <c r="G46" s="51"/>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52"/>
      <c r="AK46" s="52"/>
      <c r="AL46" s="52"/>
      <c r="AM46" s="52"/>
    </row>
    <row r="47" spans="1:39" x14ac:dyDescent="0.25">
      <c r="A47" s="11"/>
      <c r="B47" s="11"/>
      <c r="C47" s="11"/>
      <c r="D47" s="51"/>
      <c r="E47" s="51"/>
      <c r="F47" s="51"/>
      <c r="G47" s="51"/>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52"/>
      <c r="AK47" s="52"/>
      <c r="AL47" s="52"/>
      <c r="AM47" s="52"/>
    </row>
    <row r="48" spans="1:39" x14ac:dyDescent="0.25">
      <c r="A48" s="11"/>
      <c r="B48" s="11"/>
      <c r="C48" s="11"/>
      <c r="D48" s="51"/>
      <c r="E48" s="51"/>
      <c r="F48" s="51"/>
      <c r="G48" s="51"/>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52"/>
      <c r="AK48" s="52"/>
      <c r="AL48" s="52"/>
      <c r="AM48" s="52"/>
    </row>
    <row r="49" spans="1:39" x14ac:dyDescent="0.25">
      <c r="A49" s="11"/>
      <c r="B49" s="11"/>
      <c r="C49" s="11"/>
      <c r="D49" s="51"/>
      <c r="E49" s="51"/>
      <c r="F49" s="51"/>
      <c r="G49" s="51"/>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52"/>
      <c r="AK49" s="52"/>
      <c r="AL49" s="52"/>
      <c r="AM49" s="52"/>
    </row>
    <row r="50" spans="1:39" x14ac:dyDescent="0.25">
      <c r="A50" s="11"/>
      <c r="B50" s="11"/>
      <c r="C50" s="11"/>
      <c r="D50" s="51"/>
      <c r="E50" s="51"/>
      <c r="F50" s="51"/>
      <c r="G50" s="51"/>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52"/>
      <c r="AK50" s="52"/>
      <c r="AL50" s="52"/>
      <c r="AM50" s="52"/>
    </row>
    <row r="51" spans="1:39" x14ac:dyDescent="0.25">
      <c r="A51" s="11"/>
      <c r="B51" s="11"/>
      <c r="C51" s="11"/>
      <c r="D51" s="51"/>
      <c r="E51" s="51"/>
      <c r="F51" s="51"/>
      <c r="G51" s="51"/>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52"/>
      <c r="AK51" s="52"/>
      <c r="AL51" s="52"/>
      <c r="AM51" s="52"/>
    </row>
    <row r="52" spans="1:39" x14ac:dyDescent="0.25">
      <c r="A52" s="11"/>
      <c r="B52" s="11"/>
      <c r="C52" s="11"/>
      <c r="D52" s="51"/>
      <c r="E52" s="51"/>
      <c r="F52" s="51"/>
      <c r="G52" s="51"/>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52"/>
      <c r="AK52" s="52"/>
      <c r="AL52" s="52"/>
      <c r="AM52" s="52"/>
    </row>
    <row r="53" spans="1:39" x14ac:dyDescent="0.25">
      <c r="A53" s="11"/>
      <c r="B53" s="11"/>
      <c r="C53" s="11"/>
      <c r="D53" s="51"/>
      <c r="E53" s="51"/>
      <c r="F53" s="51"/>
      <c r="G53" s="51"/>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52"/>
      <c r="AK53" s="52"/>
      <c r="AL53" s="52"/>
      <c r="AM53" s="52"/>
    </row>
    <row r="54" spans="1:39" x14ac:dyDescent="0.25">
      <c r="A54" s="11"/>
      <c r="B54" s="11"/>
      <c r="C54" s="11"/>
      <c r="D54" s="51"/>
      <c r="E54" s="51"/>
      <c r="F54" s="51"/>
      <c r="G54" s="51"/>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52"/>
      <c r="AK54" s="52"/>
      <c r="AL54" s="52"/>
      <c r="AM54" s="52"/>
    </row>
    <row r="55" spans="1:39" x14ac:dyDescent="0.25">
      <c r="A55" s="11"/>
      <c r="B55" s="11"/>
      <c r="C55" s="11"/>
      <c r="D55" s="51"/>
      <c r="E55" s="51"/>
      <c r="F55" s="51"/>
      <c r="G55" s="51"/>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52"/>
      <c r="AK55" s="52"/>
      <c r="AL55" s="52"/>
      <c r="AM55" s="52"/>
    </row>
    <row r="56" spans="1:39" x14ac:dyDescent="0.25">
      <c r="A56" s="11"/>
      <c r="B56" s="11"/>
      <c r="C56" s="11"/>
      <c r="D56" s="51"/>
      <c r="E56" s="51"/>
      <c r="F56" s="51"/>
      <c r="G56" s="51"/>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52"/>
      <c r="AK56" s="52"/>
      <c r="AL56" s="52"/>
      <c r="AM56" s="52"/>
    </row>
    <row r="57" spans="1:39" x14ac:dyDescent="0.25">
      <c r="A57" s="11"/>
      <c r="B57" s="11"/>
      <c r="C57" s="11"/>
      <c r="D57" s="51"/>
      <c r="E57" s="51"/>
      <c r="F57" s="51"/>
      <c r="G57" s="51"/>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52"/>
      <c r="AK57" s="52"/>
      <c r="AL57" s="52"/>
      <c r="AM57" s="52"/>
    </row>
    <row r="58" spans="1:39" x14ac:dyDescent="0.25">
      <c r="A58" s="11"/>
      <c r="B58" s="11"/>
      <c r="C58" s="11"/>
      <c r="D58" s="51"/>
      <c r="E58" s="51"/>
      <c r="F58" s="51"/>
      <c r="G58" s="51"/>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52"/>
      <c r="AK58" s="52"/>
      <c r="AL58" s="52"/>
      <c r="AM58" s="52"/>
    </row>
    <row r="59" spans="1:39" x14ac:dyDescent="0.25">
      <c r="A59" s="11"/>
      <c r="B59" s="11"/>
      <c r="C59" s="11"/>
      <c r="D59" s="51"/>
      <c r="E59" s="51"/>
      <c r="F59" s="51"/>
      <c r="G59" s="51"/>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52"/>
      <c r="AK59" s="52"/>
      <c r="AL59" s="52"/>
      <c r="AM59" s="52"/>
    </row>
    <row r="60" spans="1:39" x14ac:dyDescent="0.25">
      <c r="A60" s="11"/>
      <c r="B60" s="11"/>
      <c r="C60" s="11"/>
      <c r="D60" s="51"/>
      <c r="E60" s="51"/>
      <c r="F60" s="51"/>
      <c r="G60" s="51"/>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52"/>
      <c r="AK60" s="52"/>
      <c r="AL60" s="52"/>
      <c r="AM60" s="52"/>
    </row>
    <row r="61" spans="1:39" x14ac:dyDescent="0.25">
      <c r="A61" s="11"/>
      <c r="B61" s="11"/>
      <c r="C61" s="11"/>
      <c r="D61" s="51"/>
      <c r="E61" s="51"/>
      <c r="F61" s="51"/>
      <c r="G61" s="51"/>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52"/>
      <c r="AK61" s="52"/>
      <c r="AL61" s="52"/>
      <c r="AM61" s="52"/>
    </row>
    <row r="62" spans="1:39" x14ac:dyDescent="0.25">
      <c r="A62" s="11"/>
      <c r="B62" s="11"/>
      <c r="C62" s="11"/>
      <c r="D62" s="51"/>
      <c r="E62" s="51"/>
      <c r="F62" s="51"/>
      <c r="G62" s="51"/>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52"/>
      <c r="AK62" s="52"/>
      <c r="AL62" s="52"/>
      <c r="AM62" s="52"/>
    </row>
    <row r="63" spans="1:39" x14ac:dyDescent="0.25">
      <c r="A63" s="11"/>
      <c r="B63" s="11"/>
      <c r="C63" s="11"/>
      <c r="D63" s="51"/>
      <c r="E63" s="51"/>
      <c r="F63" s="51"/>
      <c r="G63" s="51"/>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52"/>
      <c r="AK63" s="52"/>
      <c r="AL63" s="52"/>
      <c r="AM63" s="52"/>
    </row>
    <row r="64" spans="1:39" x14ac:dyDescent="0.25">
      <c r="A64" s="11"/>
      <c r="B64" s="11"/>
      <c r="C64" s="11"/>
      <c r="D64" s="51"/>
      <c r="E64" s="51"/>
      <c r="F64" s="51"/>
      <c r="G64" s="51"/>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52"/>
      <c r="AK64" s="52"/>
      <c r="AL64" s="52"/>
      <c r="AM64" s="52"/>
    </row>
    <row r="65" spans="1:39" x14ac:dyDescent="0.25">
      <c r="A65" s="11"/>
      <c r="B65" s="11"/>
      <c r="C65" s="11"/>
      <c r="D65" s="51"/>
      <c r="E65" s="51"/>
      <c r="F65" s="51"/>
      <c r="G65" s="51"/>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52"/>
      <c r="AK65" s="52"/>
      <c r="AL65" s="52"/>
      <c r="AM65" s="52"/>
    </row>
    <row r="66" spans="1:39" x14ac:dyDescent="0.25">
      <c r="A66" s="11"/>
      <c r="B66" s="11"/>
      <c r="C66" s="11"/>
      <c r="D66" s="51"/>
      <c r="E66" s="51"/>
      <c r="F66" s="51"/>
      <c r="G66" s="51"/>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52"/>
      <c r="AK66" s="52"/>
      <c r="AL66" s="52"/>
      <c r="AM66" s="52"/>
    </row>
    <row r="67" spans="1:39" x14ac:dyDescent="0.25">
      <c r="A67" s="11"/>
      <c r="B67" s="11"/>
      <c r="C67" s="11"/>
      <c r="D67" s="51"/>
      <c r="E67" s="51"/>
      <c r="F67" s="51"/>
      <c r="G67" s="51"/>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52"/>
      <c r="AK67" s="52"/>
      <c r="AL67" s="52"/>
      <c r="AM67" s="52"/>
    </row>
    <row r="68" spans="1:39" x14ac:dyDescent="0.25">
      <c r="A68" s="11"/>
      <c r="B68" s="11"/>
      <c r="C68" s="11"/>
      <c r="D68" s="51"/>
      <c r="E68" s="51"/>
      <c r="F68" s="51"/>
      <c r="G68" s="51"/>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52"/>
      <c r="AK68" s="52"/>
      <c r="AL68" s="52"/>
      <c r="AM68" s="52"/>
    </row>
    <row r="69" spans="1:39" x14ac:dyDescent="0.25">
      <c r="A69" s="11"/>
      <c r="B69" s="11"/>
      <c r="C69" s="11"/>
      <c r="D69" s="51"/>
      <c r="E69" s="51"/>
      <c r="F69" s="51"/>
      <c r="G69" s="51"/>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52"/>
      <c r="AK69" s="52"/>
      <c r="AL69" s="52"/>
      <c r="AM69" s="52"/>
    </row>
    <row r="70" spans="1:39" x14ac:dyDescent="0.25">
      <c r="A70" s="11"/>
      <c r="B70" s="11"/>
      <c r="C70" s="11"/>
      <c r="D70" s="51"/>
      <c r="E70" s="51"/>
      <c r="F70" s="51"/>
      <c r="G70" s="51"/>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52"/>
      <c r="AK70" s="52"/>
      <c r="AL70" s="52"/>
      <c r="AM70" s="52"/>
    </row>
    <row r="71" spans="1:39" x14ac:dyDescent="0.25">
      <c r="A71" s="11"/>
      <c r="B71" s="11"/>
      <c r="C71" s="11"/>
      <c r="D71" s="51"/>
      <c r="E71" s="51"/>
      <c r="F71" s="51"/>
      <c r="G71" s="51"/>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52"/>
      <c r="AK71" s="52"/>
      <c r="AL71" s="52"/>
      <c r="AM71" s="52"/>
    </row>
    <row r="72" spans="1:39" x14ac:dyDescent="0.25">
      <c r="A72" s="11"/>
      <c r="B72" s="11"/>
      <c r="C72" s="11"/>
      <c r="D72" s="51"/>
      <c r="E72" s="51"/>
      <c r="F72" s="51"/>
      <c r="G72" s="51"/>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52"/>
      <c r="AK72" s="52"/>
      <c r="AL72" s="52"/>
      <c r="AM72" s="52"/>
    </row>
    <row r="73" spans="1:39" x14ac:dyDescent="0.25">
      <c r="A73" s="11"/>
      <c r="B73" s="11"/>
      <c r="C73" s="11"/>
      <c r="D73" s="51"/>
      <c r="E73" s="51"/>
      <c r="F73" s="51"/>
      <c r="G73" s="51"/>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52"/>
      <c r="AK73" s="52"/>
      <c r="AL73" s="52"/>
      <c r="AM73" s="52"/>
    </row>
    <row r="74" spans="1:39" x14ac:dyDescent="0.25">
      <c r="A74" s="11"/>
      <c r="B74" s="11"/>
      <c r="C74" s="11"/>
      <c r="D74" s="51"/>
      <c r="E74" s="51"/>
      <c r="F74" s="51"/>
      <c r="G74" s="51"/>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52"/>
      <c r="AK74" s="52"/>
      <c r="AL74" s="52"/>
      <c r="AM74" s="52"/>
    </row>
    <row r="75" spans="1:39" x14ac:dyDescent="0.25">
      <c r="A75" s="11"/>
      <c r="B75" s="11"/>
      <c r="C75" s="11"/>
      <c r="D75" s="51"/>
      <c r="E75" s="51"/>
      <c r="F75" s="51"/>
      <c r="G75" s="51"/>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52"/>
      <c r="AK75" s="52"/>
      <c r="AL75" s="52"/>
      <c r="AM75" s="52"/>
    </row>
    <row r="76" spans="1:39" x14ac:dyDescent="0.25">
      <c r="A76" s="11"/>
      <c r="B76" s="11"/>
      <c r="C76" s="11"/>
      <c r="D76" s="51"/>
      <c r="E76" s="51"/>
      <c r="F76" s="51"/>
      <c r="G76" s="51"/>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52"/>
      <c r="AK76" s="52"/>
      <c r="AL76" s="52"/>
      <c r="AM76" s="52"/>
    </row>
    <row r="77" spans="1:39" x14ac:dyDescent="0.25">
      <c r="A77" s="11"/>
      <c r="B77" s="11"/>
      <c r="C77" s="11"/>
      <c r="D77" s="51"/>
      <c r="E77" s="51"/>
      <c r="F77" s="51"/>
      <c r="G77" s="51"/>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52"/>
      <c r="AK77" s="52"/>
      <c r="AL77" s="52"/>
      <c r="AM77" s="52"/>
    </row>
    <row r="78" spans="1:39" x14ac:dyDescent="0.25">
      <c r="A78" s="11"/>
      <c r="B78" s="11"/>
      <c r="C78" s="11"/>
      <c r="D78" s="51"/>
      <c r="E78" s="51"/>
      <c r="F78" s="51"/>
      <c r="G78" s="51"/>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52"/>
      <c r="AK78" s="52"/>
      <c r="AL78" s="52"/>
      <c r="AM78" s="52"/>
    </row>
    <row r="79" spans="1:39" x14ac:dyDescent="0.25">
      <c r="A79" s="11"/>
      <c r="B79" s="11"/>
      <c r="C79" s="11"/>
      <c r="D79" s="51"/>
      <c r="E79" s="51"/>
      <c r="F79" s="51"/>
      <c r="G79" s="51"/>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52"/>
      <c r="AK79" s="52"/>
      <c r="AL79" s="52"/>
      <c r="AM79" s="52"/>
    </row>
    <row r="80" spans="1:39" x14ac:dyDescent="0.25">
      <c r="A80" s="11"/>
      <c r="B80" s="11"/>
      <c r="C80" s="11"/>
      <c r="D80" s="51"/>
      <c r="E80" s="51"/>
      <c r="F80" s="51"/>
      <c r="G80" s="51"/>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52"/>
      <c r="AK80" s="52"/>
      <c r="AL80" s="52"/>
      <c r="AM80" s="52"/>
    </row>
    <row r="81" spans="1:39" x14ac:dyDescent="0.25">
      <c r="A81" s="11"/>
      <c r="B81" s="11"/>
      <c r="C81" s="11"/>
      <c r="D81" s="51"/>
      <c r="E81" s="51"/>
      <c r="F81" s="51"/>
      <c r="G81" s="51"/>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52"/>
      <c r="AK81" s="52"/>
      <c r="AL81" s="52"/>
      <c r="AM81" s="52"/>
    </row>
    <row r="82" spans="1:39" x14ac:dyDescent="0.25">
      <c r="A82" s="11"/>
      <c r="B82" s="11"/>
      <c r="C82" s="11"/>
      <c r="D82" s="51"/>
      <c r="E82" s="51"/>
      <c r="F82" s="51"/>
      <c r="G82" s="51"/>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52"/>
      <c r="AK82" s="52"/>
      <c r="AL82" s="52"/>
      <c r="AM82" s="52"/>
    </row>
    <row r="83" spans="1:39" x14ac:dyDescent="0.25">
      <c r="A83" s="11"/>
      <c r="B83" s="11"/>
      <c r="C83" s="11"/>
      <c r="D83" s="51"/>
      <c r="E83" s="51"/>
      <c r="F83" s="51"/>
      <c r="G83" s="51"/>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52"/>
      <c r="AK83" s="52"/>
      <c r="AL83" s="52"/>
      <c r="AM83" s="52"/>
    </row>
    <row r="84" spans="1:39" x14ac:dyDescent="0.25">
      <c r="A84" s="11"/>
      <c r="B84" s="11"/>
      <c r="C84" s="11"/>
      <c r="D84" s="51"/>
      <c r="E84" s="51"/>
      <c r="F84" s="51"/>
      <c r="G84" s="51"/>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52"/>
      <c r="AK84" s="52"/>
      <c r="AL84" s="52"/>
      <c r="AM84" s="52"/>
    </row>
    <row r="85" spans="1:39" x14ac:dyDescent="0.25">
      <c r="A85" s="11"/>
      <c r="B85" s="11"/>
      <c r="C85" s="11"/>
      <c r="D85" s="51"/>
      <c r="E85" s="51"/>
      <c r="F85" s="51"/>
      <c r="G85" s="51"/>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52"/>
      <c r="AK85" s="52"/>
      <c r="AL85" s="52"/>
      <c r="AM85" s="52"/>
    </row>
    <row r="86" spans="1:39" x14ac:dyDescent="0.25">
      <c r="A86" s="11"/>
      <c r="B86" s="11"/>
      <c r="C86" s="11"/>
      <c r="D86" s="51"/>
      <c r="E86" s="51"/>
      <c r="F86" s="51"/>
      <c r="G86" s="51"/>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52"/>
      <c r="AK86" s="52"/>
      <c r="AL86" s="52"/>
      <c r="AM86" s="52"/>
    </row>
    <row r="87" spans="1:39" x14ac:dyDescent="0.25">
      <c r="A87" s="11"/>
      <c r="B87" s="11"/>
      <c r="C87" s="11"/>
      <c r="D87" s="51"/>
      <c r="E87" s="51"/>
      <c r="F87" s="51"/>
      <c r="G87" s="51"/>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52"/>
      <c r="AK87" s="52"/>
      <c r="AL87" s="52"/>
      <c r="AM87" s="52"/>
    </row>
    <row r="88" spans="1:39" x14ac:dyDescent="0.25">
      <c r="A88" s="11"/>
      <c r="B88" s="11"/>
      <c r="C88" s="11"/>
      <c r="D88" s="51"/>
      <c r="E88" s="51"/>
      <c r="F88" s="51"/>
      <c r="G88" s="51"/>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52"/>
      <c r="AK88" s="52"/>
      <c r="AL88" s="52"/>
      <c r="AM88" s="52"/>
    </row>
    <row r="89" spans="1:39" x14ac:dyDescent="0.25">
      <c r="A89" s="11"/>
      <c r="B89" s="11"/>
      <c r="C89" s="11"/>
      <c r="D89" s="51"/>
      <c r="E89" s="51"/>
      <c r="F89" s="51"/>
      <c r="G89" s="51"/>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52"/>
      <c r="AK89" s="52"/>
      <c r="AL89" s="52"/>
      <c r="AM89" s="52"/>
    </row>
    <row r="90" spans="1:39" x14ac:dyDescent="0.25">
      <c r="A90" s="11"/>
      <c r="B90" s="11"/>
      <c r="C90" s="11"/>
      <c r="D90" s="51"/>
      <c r="E90" s="51"/>
      <c r="F90" s="51"/>
      <c r="G90" s="51"/>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52"/>
      <c r="AK90" s="52"/>
      <c r="AL90" s="52"/>
      <c r="AM90" s="52"/>
    </row>
    <row r="91" spans="1:39" x14ac:dyDescent="0.25">
      <c r="A91" s="11"/>
      <c r="B91" s="11"/>
      <c r="C91" s="11"/>
      <c r="D91" s="51"/>
      <c r="E91" s="51"/>
      <c r="F91" s="51"/>
      <c r="G91" s="51"/>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52"/>
      <c r="AK91" s="52"/>
      <c r="AL91" s="52"/>
      <c r="AM91" s="52"/>
    </row>
    <row r="92" spans="1:39" x14ac:dyDescent="0.25">
      <c r="A92" s="11"/>
      <c r="B92" s="11"/>
      <c r="C92" s="11"/>
      <c r="D92" s="51"/>
      <c r="E92" s="51"/>
      <c r="F92" s="51"/>
      <c r="G92" s="51"/>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52"/>
      <c r="AK92" s="52"/>
      <c r="AL92" s="52"/>
      <c r="AM92" s="52"/>
    </row>
    <row r="93" spans="1:39" x14ac:dyDescent="0.25">
      <c r="A93" s="11"/>
      <c r="B93" s="11"/>
      <c r="C93" s="11"/>
      <c r="D93" s="51"/>
      <c r="E93" s="51"/>
      <c r="F93" s="51"/>
      <c r="G93" s="51"/>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52"/>
      <c r="AK93" s="52"/>
      <c r="AL93" s="52"/>
      <c r="AM93" s="52"/>
    </row>
    <row r="94" spans="1:39" x14ac:dyDescent="0.25">
      <c r="A94" s="11"/>
      <c r="B94" s="11"/>
      <c r="C94" s="11"/>
      <c r="D94" s="51"/>
      <c r="E94" s="51"/>
      <c r="F94" s="51"/>
      <c r="G94" s="51"/>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52"/>
      <c r="AK94" s="52"/>
      <c r="AL94" s="52"/>
      <c r="AM94" s="52"/>
    </row>
    <row r="95" spans="1:39" x14ac:dyDescent="0.25">
      <c r="A95" s="11"/>
      <c r="B95" s="11"/>
      <c r="C95" s="11"/>
      <c r="D95" s="51"/>
      <c r="E95" s="51"/>
      <c r="F95" s="51"/>
      <c r="G95" s="51"/>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52"/>
      <c r="AK95" s="52"/>
      <c r="AL95" s="52"/>
      <c r="AM95" s="52"/>
    </row>
    <row r="96" spans="1:39" x14ac:dyDescent="0.25">
      <c r="A96" s="11"/>
      <c r="B96" s="11"/>
      <c r="C96" s="11"/>
      <c r="D96" s="51"/>
      <c r="E96" s="51"/>
      <c r="F96" s="51"/>
      <c r="G96" s="51"/>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52"/>
      <c r="AK96" s="52"/>
      <c r="AL96" s="52"/>
      <c r="AM96" s="52"/>
    </row>
    <row r="97" spans="1:39" x14ac:dyDescent="0.25">
      <c r="A97" s="11"/>
      <c r="B97" s="11"/>
      <c r="C97" s="11"/>
      <c r="D97" s="51"/>
      <c r="E97" s="51"/>
      <c r="F97" s="51"/>
      <c r="G97" s="51"/>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52"/>
      <c r="AK97" s="52"/>
      <c r="AL97" s="52"/>
      <c r="AM97" s="52"/>
    </row>
    <row r="98" spans="1:39" x14ac:dyDescent="0.25">
      <c r="A98" s="11"/>
      <c r="B98" s="11"/>
      <c r="C98" s="11"/>
      <c r="D98" s="51"/>
      <c r="E98" s="51"/>
      <c r="F98" s="51"/>
      <c r="G98" s="51"/>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52"/>
      <c r="AK98" s="52"/>
      <c r="AL98" s="52"/>
      <c r="AM98" s="52"/>
    </row>
    <row r="99" spans="1:39" x14ac:dyDescent="0.25">
      <c r="A99" s="11"/>
      <c r="B99" s="11"/>
      <c r="C99" s="11"/>
      <c r="D99" s="51"/>
      <c r="E99" s="51"/>
      <c r="F99" s="51"/>
      <c r="G99" s="51"/>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52"/>
      <c r="AK99" s="52"/>
      <c r="AL99" s="52"/>
      <c r="AM99" s="52"/>
    </row>
    <row r="100" spans="1:39" x14ac:dyDescent="0.25">
      <c r="A100" s="11"/>
      <c r="B100" s="11"/>
      <c r="C100" s="11"/>
      <c r="D100" s="51"/>
      <c r="E100" s="51"/>
      <c r="F100" s="51"/>
      <c r="G100" s="51"/>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52"/>
      <c r="AK100" s="52"/>
      <c r="AL100" s="52"/>
      <c r="AM100" s="52"/>
    </row>
    <row r="101" spans="1:39" x14ac:dyDescent="0.25">
      <c r="A101" s="11"/>
      <c r="B101" s="11"/>
      <c r="C101" s="11"/>
      <c r="D101" s="51"/>
      <c r="E101" s="51"/>
      <c r="F101" s="51"/>
      <c r="G101" s="51"/>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52"/>
      <c r="AK101" s="52"/>
      <c r="AL101" s="52"/>
      <c r="AM101" s="52"/>
    </row>
    <row r="102" spans="1:39" x14ac:dyDescent="0.25">
      <c r="A102" s="11"/>
      <c r="B102" s="11"/>
      <c r="C102" s="11"/>
      <c r="D102" s="51"/>
      <c r="E102" s="51"/>
      <c r="F102" s="51"/>
      <c r="G102" s="51"/>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52"/>
      <c r="AK102" s="52"/>
      <c r="AL102" s="52"/>
      <c r="AM102" s="52"/>
    </row>
    <row r="103" spans="1:39" x14ac:dyDescent="0.25">
      <c r="A103" s="11"/>
      <c r="B103" s="11"/>
      <c r="C103" s="11"/>
      <c r="D103" s="51"/>
      <c r="E103" s="51"/>
      <c r="F103" s="51"/>
      <c r="G103" s="51"/>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52"/>
      <c r="AK103" s="52"/>
      <c r="AL103" s="52"/>
      <c r="AM103" s="52"/>
    </row>
    <row r="104" spans="1:39" x14ac:dyDescent="0.25">
      <c r="A104" s="11"/>
      <c r="B104" s="11"/>
      <c r="C104" s="11"/>
      <c r="D104" s="51"/>
      <c r="E104" s="51"/>
      <c r="F104" s="51"/>
      <c r="G104" s="51"/>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52"/>
      <c r="AK104" s="52"/>
      <c r="AL104" s="52"/>
      <c r="AM104" s="52"/>
    </row>
    <row r="105" spans="1:39" x14ac:dyDescent="0.25">
      <c r="A105" s="11"/>
      <c r="B105" s="11"/>
      <c r="C105" s="11"/>
      <c r="D105" s="51"/>
      <c r="E105" s="51"/>
      <c r="F105" s="51"/>
      <c r="G105" s="51"/>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52"/>
      <c r="AK105" s="52"/>
      <c r="AL105" s="52"/>
      <c r="AM105" s="52"/>
    </row>
    <row r="106" spans="1:39" x14ac:dyDescent="0.25">
      <c r="A106" s="11"/>
      <c r="B106" s="11"/>
      <c r="C106" s="11"/>
      <c r="D106" s="51"/>
      <c r="E106" s="51"/>
      <c r="F106" s="51"/>
      <c r="G106" s="51"/>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52"/>
      <c r="AK106" s="52"/>
      <c r="AL106" s="52"/>
      <c r="AM106" s="52"/>
    </row>
    <row r="107" spans="1:39" x14ac:dyDescent="0.25">
      <c r="A107" s="11"/>
      <c r="B107" s="11"/>
      <c r="C107" s="11"/>
      <c r="D107" s="51"/>
      <c r="E107" s="51"/>
      <c r="F107" s="51"/>
      <c r="G107" s="51"/>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52"/>
      <c r="AK107" s="52"/>
      <c r="AL107" s="52"/>
      <c r="AM107" s="52"/>
    </row>
    <row r="108" spans="1:39" x14ac:dyDescent="0.25">
      <c r="A108" s="11"/>
      <c r="B108" s="11"/>
      <c r="C108" s="11"/>
      <c r="D108" s="51"/>
      <c r="E108" s="51"/>
      <c r="F108" s="51"/>
      <c r="G108" s="51"/>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52"/>
      <c r="AK108" s="52"/>
      <c r="AL108" s="52"/>
      <c r="AM108" s="52"/>
    </row>
    <row r="109" spans="1:39" x14ac:dyDescent="0.25">
      <c r="A109" s="11"/>
      <c r="B109" s="11"/>
      <c r="C109" s="11"/>
      <c r="D109" s="51"/>
      <c r="E109" s="51"/>
      <c r="F109" s="51"/>
      <c r="G109" s="51"/>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52"/>
      <c r="AK109" s="52"/>
      <c r="AL109" s="52"/>
      <c r="AM109" s="52"/>
    </row>
    <row r="110" spans="1:39" x14ac:dyDescent="0.25">
      <c r="A110" s="11"/>
      <c r="B110" s="11"/>
      <c r="C110" s="11"/>
      <c r="D110" s="51"/>
      <c r="E110" s="51"/>
      <c r="F110" s="51"/>
      <c r="G110" s="51"/>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52"/>
      <c r="AK110" s="52"/>
      <c r="AL110" s="52"/>
      <c r="AM110" s="52"/>
    </row>
    <row r="111" spans="1:39" x14ac:dyDescent="0.25">
      <c r="A111" s="11"/>
      <c r="B111" s="11"/>
      <c r="C111" s="11"/>
      <c r="D111" s="51"/>
      <c r="E111" s="51"/>
      <c r="F111" s="51"/>
      <c r="G111" s="51"/>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52"/>
      <c r="AK111" s="52"/>
      <c r="AL111" s="52"/>
      <c r="AM111" s="52"/>
    </row>
    <row r="112" spans="1:39" x14ac:dyDescent="0.25">
      <c r="A112" s="11"/>
      <c r="B112" s="11"/>
      <c r="C112" s="11"/>
      <c r="D112" s="51"/>
      <c r="E112" s="51"/>
      <c r="F112" s="51"/>
      <c r="G112" s="51"/>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52"/>
      <c r="AK112" s="52"/>
      <c r="AL112" s="52"/>
      <c r="AM112" s="52"/>
    </row>
    <row r="113" spans="1:39" x14ac:dyDescent="0.25">
      <c r="A113" s="11"/>
      <c r="B113" s="11"/>
      <c r="C113" s="11"/>
      <c r="D113" s="51"/>
      <c r="E113" s="51"/>
      <c r="F113" s="51"/>
      <c r="G113" s="51"/>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52"/>
      <c r="AK113" s="52"/>
      <c r="AL113" s="52"/>
      <c r="AM113" s="52"/>
    </row>
    <row r="114" spans="1:39" x14ac:dyDescent="0.25">
      <c r="A114" s="11"/>
      <c r="B114" s="11"/>
      <c r="C114" s="11"/>
      <c r="D114" s="51"/>
      <c r="E114" s="51"/>
      <c r="F114" s="51"/>
      <c r="G114" s="51"/>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52"/>
      <c r="AK114" s="52"/>
      <c r="AL114" s="52"/>
      <c r="AM114" s="52"/>
    </row>
    <row r="115" spans="1:39" x14ac:dyDescent="0.25">
      <c r="A115" s="11"/>
      <c r="B115" s="11"/>
      <c r="C115" s="11"/>
      <c r="D115" s="51"/>
      <c r="E115" s="51"/>
      <c r="F115" s="51"/>
      <c r="G115" s="51"/>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52"/>
      <c r="AK115" s="52"/>
      <c r="AL115" s="52"/>
      <c r="AM115" s="52"/>
    </row>
    <row r="116" spans="1:39" x14ac:dyDescent="0.25">
      <c r="A116" s="11"/>
      <c r="B116" s="11"/>
      <c r="C116" s="11"/>
      <c r="D116" s="51"/>
      <c r="E116" s="51"/>
      <c r="F116" s="51"/>
      <c r="G116" s="51"/>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52"/>
      <c r="AK116" s="52"/>
      <c r="AL116" s="52"/>
      <c r="AM116" s="52"/>
    </row>
    <row r="117" spans="1:39" x14ac:dyDescent="0.25">
      <c r="A117" s="11"/>
      <c r="B117" s="11"/>
      <c r="C117" s="11"/>
      <c r="D117" s="51"/>
      <c r="E117" s="51"/>
      <c r="F117" s="51"/>
      <c r="G117" s="51"/>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52"/>
      <c r="AK117" s="52"/>
      <c r="AL117" s="52"/>
      <c r="AM117" s="52"/>
    </row>
    <row r="118" spans="1:39" x14ac:dyDescent="0.25">
      <c r="A118" s="11"/>
      <c r="B118" s="11"/>
      <c r="C118" s="11"/>
      <c r="D118" s="51"/>
      <c r="E118" s="51"/>
      <c r="F118" s="51"/>
      <c r="G118" s="51"/>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52"/>
      <c r="AK118" s="52"/>
      <c r="AL118" s="52"/>
      <c r="AM118" s="52"/>
    </row>
    <row r="119" spans="1:39" x14ac:dyDescent="0.25">
      <c r="A119" s="11"/>
      <c r="B119" s="11"/>
      <c r="C119" s="11"/>
      <c r="D119" s="51"/>
      <c r="E119" s="51"/>
      <c r="F119" s="51"/>
      <c r="G119" s="51"/>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52"/>
      <c r="AK119" s="52"/>
      <c r="AL119" s="52"/>
      <c r="AM119" s="52"/>
    </row>
    <row r="120" spans="1:39" x14ac:dyDescent="0.25">
      <c r="A120" s="11"/>
      <c r="B120" s="11"/>
      <c r="C120" s="11"/>
      <c r="D120" s="51"/>
      <c r="E120" s="51"/>
      <c r="F120" s="51"/>
      <c r="G120" s="51"/>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52"/>
      <c r="AK120" s="52"/>
      <c r="AL120" s="52"/>
      <c r="AM120" s="52"/>
    </row>
    <row r="121" spans="1:39" x14ac:dyDescent="0.25">
      <c r="A121" s="11"/>
      <c r="B121" s="11"/>
      <c r="C121" s="11"/>
      <c r="D121" s="51"/>
      <c r="E121" s="51"/>
      <c r="F121" s="51"/>
      <c r="G121" s="51"/>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52"/>
      <c r="AK121" s="52"/>
      <c r="AL121" s="52"/>
      <c r="AM121" s="52"/>
    </row>
    <row r="122" spans="1:39" x14ac:dyDescent="0.25">
      <c r="A122" s="11"/>
      <c r="B122" s="11"/>
      <c r="C122" s="11"/>
      <c r="D122" s="51"/>
      <c r="E122" s="51"/>
      <c r="F122" s="51"/>
      <c r="G122" s="51"/>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52"/>
      <c r="AK122" s="52"/>
      <c r="AL122" s="52"/>
      <c r="AM122" s="52"/>
    </row>
    <row r="123" spans="1:39" x14ac:dyDescent="0.25">
      <c r="A123" s="11"/>
      <c r="B123" s="11"/>
      <c r="C123" s="11"/>
      <c r="D123" s="51"/>
      <c r="E123" s="51"/>
      <c r="F123" s="51"/>
      <c r="G123" s="51"/>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52"/>
      <c r="AK123" s="52"/>
      <c r="AL123" s="52"/>
      <c r="AM123" s="52"/>
    </row>
    <row r="124" spans="1:39" x14ac:dyDescent="0.25">
      <c r="A124" s="11"/>
      <c r="B124" s="11"/>
      <c r="C124" s="11"/>
      <c r="D124" s="51"/>
      <c r="E124" s="51"/>
      <c r="F124" s="51"/>
      <c r="G124" s="51"/>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52"/>
      <c r="AK124" s="52"/>
      <c r="AL124" s="52"/>
      <c r="AM124" s="52"/>
    </row>
    <row r="125" spans="1:39" x14ac:dyDescent="0.25">
      <c r="A125" s="11"/>
      <c r="B125" s="11"/>
      <c r="C125" s="11"/>
      <c r="D125" s="51"/>
      <c r="E125" s="51"/>
      <c r="F125" s="51"/>
      <c r="G125" s="51"/>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52"/>
      <c r="AK125" s="52"/>
      <c r="AL125" s="52"/>
      <c r="AM125" s="52"/>
    </row>
    <row r="126" spans="1:39" x14ac:dyDescent="0.25">
      <c r="A126" s="11"/>
      <c r="B126" s="11"/>
      <c r="C126" s="11"/>
      <c r="D126" s="51"/>
      <c r="E126" s="51"/>
      <c r="F126" s="51"/>
      <c r="G126" s="51"/>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52"/>
      <c r="AK126" s="52"/>
      <c r="AL126" s="52"/>
      <c r="AM126" s="52"/>
    </row>
    <row r="127" spans="1:39" x14ac:dyDescent="0.25">
      <c r="A127" s="11"/>
      <c r="B127" s="11"/>
      <c r="C127" s="11"/>
      <c r="D127" s="51"/>
      <c r="E127" s="51"/>
      <c r="F127" s="51"/>
      <c r="G127" s="51"/>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52"/>
      <c r="AK127" s="52"/>
      <c r="AL127" s="52"/>
      <c r="AM127" s="52"/>
    </row>
    <row r="128" spans="1:39" x14ac:dyDescent="0.25">
      <c r="A128" s="11"/>
      <c r="B128" s="11"/>
      <c r="C128" s="11"/>
      <c r="D128" s="51"/>
      <c r="E128" s="51"/>
      <c r="F128" s="51"/>
      <c r="G128" s="51"/>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52"/>
      <c r="AK128" s="52"/>
      <c r="AL128" s="52"/>
      <c r="AM128" s="52"/>
    </row>
    <row r="129" spans="1:39" x14ac:dyDescent="0.25">
      <c r="A129" s="11"/>
      <c r="B129" s="11"/>
      <c r="C129" s="11"/>
      <c r="D129" s="51"/>
      <c r="E129" s="51"/>
      <c r="F129" s="51"/>
      <c r="G129" s="51"/>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52"/>
      <c r="AK129" s="52"/>
      <c r="AL129" s="52"/>
      <c r="AM129" s="52"/>
    </row>
    <row r="130" spans="1:39" x14ac:dyDescent="0.25">
      <c r="A130" s="11"/>
      <c r="B130" s="11"/>
      <c r="C130" s="11"/>
      <c r="D130" s="51"/>
      <c r="E130" s="51"/>
      <c r="F130" s="51"/>
      <c r="G130" s="51"/>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52"/>
      <c r="AK130" s="52"/>
      <c r="AL130" s="52"/>
      <c r="AM130" s="52"/>
    </row>
    <row r="131" spans="1:39" x14ac:dyDescent="0.25">
      <c r="A131" s="11"/>
      <c r="B131" s="11"/>
      <c r="C131" s="11"/>
      <c r="D131" s="51"/>
      <c r="E131" s="51"/>
      <c r="F131" s="51"/>
      <c r="G131" s="51"/>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52"/>
      <c r="AK131" s="52"/>
      <c r="AL131" s="52"/>
      <c r="AM131" s="52"/>
    </row>
    <row r="132" spans="1:39" x14ac:dyDescent="0.25">
      <c r="A132" s="11"/>
      <c r="B132" s="11"/>
      <c r="C132" s="11"/>
      <c r="D132" s="51"/>
      <c r="E132" s="51"/>
      <c r="F132" s="51"/>
      <c r="G132" s="51"/>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52"/>
      <c r="AK132" s="52"/>
      <c r="AL132" s="52"/>
      <c r="AM132" s="52"/>
    </row>
    <row r="133" spans="1:39" x14ac:dyDescent="0.25">
      <c r="A133" s="11"/>
      <c r="B133" s="11"/>
      <c r="C133" s="11"/>
      <c r="D133" s="51"/>
      <c r="E133" s="51"/>
      <c r="F133" s="51"/>
      <c r="G133" s="51"/>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52"/>
      <c r="AK133" s="52"/>
      <c r="AL133" s="52"/>
      <c r="AM133" s="52"/>
    </row>
    <row r="134" spans="1:39" x14ac:dyDescent="0.25">
      <c r="A134" s="11"/>
      <c r="B134" s="11"/>
      <c r="C134" s="11"/>
      <c r="D134" s="51"/>
      <c r="E134" s="51"/>
      <c r="F134" s="51"/>
      <c r="G134" s="51"/>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52"/>
      <c r="AK134" s="52"/>
      <c r="AL134" s="52"/>
      <c r="AM134" s="52"/>
    </row>
    <row r="135" spans="1:39" x14ac:dyDescent="0.25">
      <c r="A135" s="11"/>
      <c r="B135" s="11"/>
      <c r="C135" s="11"/>
      <c r="D135" s="51"/>
      <c r="E135" s="51"/>
      <c r="F135" s="51"/>
      <c r="G135" s="51"/>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52"/>
      <c r="AK135" s="52"/>
      <c r="AL135" s="52"/>
      <c r="AM135" s="52"/>
    </row>
    <row r="136" spans="1:39" x14ac:dyDescent="0.25">
      <c r="A136" s="11"/>
      <c r="B136" s="11"/>
      <c r="C136" s="11"/>
      <c r="D136" s="51"/>
      <c r="E136" s="51"/>
      <c r="F136" s="51"/>
      <c r="G136" s="51"/>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52"/>
      <c r="AK136" s="52"/>
      <c r="AL136" s="52"/>
      <c r="AM136" s="52"/>
    </row>
    <row r="137" spans="1:39" x14ac:dyDescent="0.25">
      <c r="A137" s="11"/>
      <c r="B137" s="11"/>
      <c r="C137" s="11"/>
      <c r="D137" s="51"/>
      <c r="E137" s="51"/>
      <c r="F137" s="51"/>
      <c r="G137" s="51"/>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52"/>
      <c r="AK137" s="52"/>
      <c r="AL137" s="52"/>
      <c r="AM137" s="52"/>
    </row>
    <row r="138" spans="1:39" x14ac:dyDescent="0.25">
      <c r="A138" s="11"/>
      <c r="B138" s="11"/>
      <c r="C138" s="11"/>
      <c r="D138" s="51"/>
      <c r="E138" s="51"/>
      <c r="F138" s="51"/>
      <c r="G138" s="51"/>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52"/>
      <c r="AK138" s="52"/>
      <c r="AL138" s="52"/>
      <c r="AM138" s="52"/>
    </row>
    <row r="139" spans="1:39" x14ac:dyDescent="0.25">
      <c r="A139" s="11"/>
      <c r="B139" s="11"/>
      <c r="C139" s="11"/>
      <c r="D139" s="51"/>
      <c r="E139" s="51"/>
      <c r="F139" s="51"/>
      <c r="G139" s="51"/>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52"/>
      <c r="AK139" s="52"/>
      <c r="AL139" s="52"/>
      <c r="AM139" s="52"/>
    </row>
    <row r="140" spans="1:39" x14ac:dyDescent="0.25">
      <c r="A140" s="11"/>
      <c r="B140" s="11"/>
      <c r="C140" s="11"/>
      <c r="D140" s="51"/>
      <c r="E140" s="51"/>
      <c r="F140" s="51"/>
      <c r="G140" s="51"/>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52"/>
      <c r="AK140" s="52"/>
      <c r="AL140" s="52"/>
      <c r="AM140" s="52"/>
    </row>
  </sheetData>
  <protectedRanges>
    <protectedRange sqref="A13:AM140" name="Range4"/>
    <protectedRange sqref="F4" name="Range3"/>
    <protectedRange sqref="C4:C8" name="Range2"/>
    <protectedRange sqref="B2" name="Range1"/>
    <protectedRange sqref="A12:AM12" name="Range4_2"/>
  </protectedRanges>
  <autoFilter ref="A11:AL26"/>
  <mergeCells count="2">
    <mergeCell ref="B1:C1"/>
    <mergeCell ref="B2:C2"/>
  </mergeCells>
  <dataValidations count="9">
    <dataValidation type="list" allowBlank="1" showInputMessage="1" showErrorMessage="1" error="Please use drop-down selection" sqref="A12:A140">
      <formula1>"Aetna,ACLA,HB,LHCC,UHC"</formula1>
    </dataValidation>
    <dataValidation type="list" allowBlank="1" showInputMessage="1" showErrorMessage="1" error="Please use Drop-down selection" sqref="K12:K140 O12:O140 M12:M140 T12:T140 AB12:AC140 R12:R140 AE12:AI140 Z12:Z136 H12:H140">
      <formula1>"Yes,No"</formula1>
    </dataValidation>
    <dataValidation type="whole" allowBlank="1" showInputMessage="1" showErrorMessage="1" error="Please enter number between 1 and 31" sqref="U12:U140 I12:I140 AD12:AD140 L12:L140 W12:W140 Y12:Y140 AA12:AA140 N12:N140 S12:S140 P12:P140">
      <formula1>0</formula1>
      <formula2>31</formula2>
    </dataValidation>
    <dataValidation type="list" allowBlank="1" showInputMessage="1" showErrorMessage="1" error="Please select from drop down selection" sqref="Z137:Z140">
      <formula1>"No,ASAM 2-WM,ASAM 3.2-WM, ASAM 3.7-WM,ASAM 4-WM"</formula1>
    </dataValidation>
    <dataValidation type="list" allowBlank="1" showInputMessage="1" showErrorMessage="1" error="Please select from drop down_x000a_" sqref="J127:J14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use Drop-down selection" sqref="Q12:Q140">
      <formula1>"Yes,No,N/A"</formula1>
    </dataValidation>
    <dataValidation type="list" allowBlank="1" showInputMessage="1" showErrorMessage="1" sqref="AM12:AM140">
      <formula1>"Yes,No"</formula1>
    </dataValidation>
    <dataValidation type="list" allowBlank="1" showInputMessage="1" showErrorMessage="1" error="Please select from drop down_x000a_" sqref="J12:J126">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error="Please Use Drop Down Selection" sqref="V12:V140 X12:X140">
      <formula1>"Yes,No"</formula1>
    </dataValidation>
  </dataValidations>
  <pageMargins left="0.25" right="0.25" top="0.75" bottom="0.75" header="0.3" footer="0.3"/>
  <pageSetup paperSize="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0"/>
  <sheetViews>
    <sheetView topLeftCell="AJ1" zoomScaleNormal="100" workbookViewId="0">
      <selection activeCell="AP7" sqref="AP7"/>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19.425781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63" t="s">
        <v>12</v>
      </c>
      <c r="C1" s="63"/>
      <c r="E1" s="58"/>
      <c r="F1" s="58"/>
      <c r="G1" s="58"/>
      <c r="H1" s="58"/>
      <c r="I1" s="58"/>
      <c r="K1" s="58"/>
      <c r="L1" s="58"/>
      <c r="O1" s="58"/>
      <c r="AO1" s="37" t="s">
        <v>61</v>
      </c>
      <c r="AP1" s="37"/>
      <c r="AQ1" s="37"/>
      <c r="AR1" s="37"/>
      <c r="AS1" s="37"/>
    </row>
    <row r="2" spans="1:45" ht="38.25" customHeight="1" x14ac:dyDescent="0.35">
      <c r="B2" s="65" t="s">
        <v>177</v>
      </c>
      <c r="C2" s="65"/>
      <c r="E2" s="58"/>
      <c r="F2" s="58"/>
      <c r="G2" s="58"/>
      <c r="H2" s="58"/>
      <c r="I2" s="58"/>
      <c r="K2" s="58"/>
      <c r="L2" s="58"/>
      <c r="O2" s="58"/>
      <c r="AO2" s="14" t="s">
        <v>166</v>
      </c>
      <c r="AP2" s="15" t="s">
        <v>85</v>
      </c>
      <c r="AR2" s="27" t="s">
        <v>42</v>
      </c>
      <c r="AS2" s="15" t="s">
        <v>26</v>
      </c>
    </row>
    <row r="3" spans="1:45" ht="17.25" customHeight="1" x14ac:dyDescent="0.45">
      <c r="B3" s="1"/>
      <c r="C3" s="13"/>
      <c r="L3" s="3"/>
      <c r="AO3" s="11" t="s">
        <v>21</v>
      </c>
      <c r="AP3" s="12">
        <f>COUNTIF(H12:H140,"Yes")</f>
        <v>0</v>
      </c>
      <c r="AR3" s="11" t="s">
        <v>164</v>
      </c>
      <c r="AS3" s="11">
        <f>COUNTIF(J12:J140,"Group Home")</f>
        <v>0</v>
      </c>
    </row>
    <row r="4" spans="1:45" x14ac:dyDescent="0.25">
      <c r="B4" s="36" t="s">
        <v>14</v>
      </c>
      <c r="C4" s="59" t="s">
        <v>161</v>
      </c>
      <c r="E4" s="21" t="s">
        <v>15</v>
      </c>
      <c r="F4" s="59" t="s">
        <v>162</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160</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163</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88</v>
      </c>
      <c r="F11" s="42" t="s">
        <v>72</v>
      </c>
      <c r="G11" s="41" t="s">
        <v>73</v>
      </c>
      <c r="H11" s="38" t="s">
        <v>92</v>
      </c>
      <c r="I11" s="43" t="s">
        <v>89</v>
      </c>
      <c r="J11" s="40" t="s">
        <v>42</v>
      </c>
      <c r="K11" s="39" t="s">
        <v>91</v>
      </c>
      <c r="L11" s="43" t="s">
        <v>90</v>
      </c>
      <c r="M11" s="39" t="s">
        <v>77</v>
      </c>
      <c r="N11" s="43" t="s">
        <v>105</v>
      </c>
      <c r="O11" s="39" t="s">
        <v>93</v>
      </c>
      <c r="P11" s="43" t="s">
        <v>95</v>
      </c>
      <c r="Q11" s="40" t="s">
        <v>79</v>
      </c>
      <c r="R11" s="39" t="s">
        <v>94</v>
      </c>
      <c r="S11" s="43" t="s">
        <v>96</v>
      </c>
      <c r="T11" s="39" t="s">
        <v>106</v>
      </c>
      <c r="U11" s="43" t="s">
        <v>107</v>
      </c>
      <c r="V11" s="39" t="s">
        <v>74</v>
      </c>
      <c r="W11" s="43" t="s">
        <v>97</v>
      </c>
      <c r="X11" s="39" t="s">
        <v>75</v>
      </c>
      <c r="Y11" s="43" t="s">
        <v>98</v>
      </c>
      <c r="Z11" s="39" t="s">
        <v>76</v>
      </c>
      <c r="AA11" s="43" t="s">
        <v>99</v>
      </c>
      <c r="AB11" s="40" t="s">
        <v>100</v>
      </c>
      <c r="AC11" s="40" t="s">
        <v>101</v>
      </c>
      <c r="AD11" s="44" t="s">
        <v>102</v>
      </c>
      <c r="AE11" s="45" t="s">
        <v>103</v>
      </c>
      <c r="AF11" s="40" t="s">
        <v>104</v>
      </c>
      <c r="AG11" s="40" t="s">
        <v>78</v>
      </c>
      <c r="AH11" s="40" t="s">
        <v>80</v>
      </c>
      <c r="AI11" s="40" t="s">
        <v>81</v>
      </c>
      <c r="AJ11" s="40" t="s">
        <v>82</v>
      </c>
      <c r="AK11" s="40" t="s">
        <v>83</v>
      </c>
      <c r="AL11" s="40" t="s">
        <v>84</v>
      </c>
      <c r="AM11" s="40" t="s">
        <v>167</v>
      </c>
      <c r="AO11" s="11" t="s">
        <v>86</v>
      </c>
      <c r="AP11" s="12">
        <f>COUNTIF(T12:T140,"Yes")</f>
        <v>0</v>
      </c>
      <c r="AR11" s="11" t="s">
        <v>172</v>
      </c>
      <c r="AS11" s="11">
        <f>COUNTIF(J12:J140,"Independent Living")</f>
        <v>0</v>
      </c>
    </row>
    <row r="12" spans="1:45" x14ac:dyDescent="0.25">
      <c r="A12" s="11"/>
      <c r="B12" s="11"/>
      <c r="C12" s="11"/>
      <c r="D12" s="51"/>
      <c r="E12" s="51"/>
      <c r="F12" s="51"/>
      <c r="G12" s="51"/>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52"/>
      <c r="AK12" s="52"/>
      <c r="AL12" s="52"/>
      <c r="AM12" s="52"/>
      <c r="AO12" s="11" t="s">
        <v>24</v>
      </c>
      <c r="AP12" s="12">
        <f>COUNTIF(AB12:AB140, "Yes")</f>
        <v>0</v>
      </c>
      <c r="AR12" s="11" t="s">
        <v>50</v>
      </c>
      <c r="AS12" s="11">
        <f>COUNTIF(J12:J140,"Jail/Prison")</f>
        <v>0</v>
      </c>
    </row>
    <row r="13" spans="1:45" x14ac:dyDescent="0.25">
      <c r="A13" s="11" t="s">
        <v>174</v>
      </c>
      <c r="B13" s="11"/>
      <c r="C13" s="11"/>
      <c r="D13" s="51"/>
      <c r="E13" s="51"/>
      <c r="F13" s="51"/>
      <c r="G13" s="51"/>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52"/>
      <c r="AK13" s="52"/>
      <c r="AL13" s="52"/>
      <c r="AM13" s="52"/>
      <c r="AO13" s="16" t="s">
        <v>165</v>
      </c>
      <c r="AP13" s="12">
        <f>COUNTIF(AF13:AF140, "Yes")</f>
        <v>0</v>
      </c>
      <c r="AR13" s="11" t="s">
        <v>51</v>
      </c>
      <c r="AS13" s="11">
        <f>COUNTIF(J12:J140,"Homeless")</f>
        <v>0</v>
      </c>
    </row>
    <row r="14" spans="1:45" x14ac:dyDescent="0.25">
      <c r="A14" s="11"/>
      <c r="B14" s="11"/>
      <c r="C14" s="11"/>
      <c r="D14" s="51"/>
      <c r="E14" s="51"/>
      <c r="F14" s="51"/>
      <c r="G14" s="51"/>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52"/>
      <c r="AK14" s="52"/>
      <c r="AL14" s="52"/>
      <c r="AM14" s="52"/>
      <c r="AO14" s="11" t="s">
        <v>87</v>
      </c>
      <c r="AP14" s="12">
        <f>COUNTIF(AC12:AC140,"Yes")</f>
        <v>0</v>
      </c>
      <c r="AR14" s="11" t="s">
        <v>170</v>
      </c>
      <c r="AS14" s="11">
        <f>COUNTIF(J12:J140,"Transitional Housing")</f>
        <v>0</v>
      </c>
    </row>
    <row r="15" spans="1:45" x14ac:dyDescent="0.25">
      <c r="A15" s="11"/>
      <c r="B15" s="11"/>
      <c r="C15" s="11"/>
      <c r="D15" s="51"/>
      <c r="E15" s="51"/>
      <c r="F15" s="51"/>
      <c r="G15" s="51"/>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52"/>
      <c r="AK15" s="52"/>
      <c r="AL15" s="52"/>
      <c r="AM15" s="52"/>
      <c r="AO15" s="11" t="s">
        <v>168</v>
      </c>
      <c r="AP15" s="12">
        <f>COUNTIF(AM12:AM140,"Yes")</f>
        <v>0</v>
      </c>
      <c r="AR15" s="11" t="s">
        <v>171</v>
      </c>
      <c r="AS15" s="11">
        <f>COUNTIF(J12:J140,"Unsupported Boarding")</f>
        <v>0</v>
      </c>
    </row>
    <row r="16" spans="1:45" x14ac:dyDescent="0.25">
      <c r="A16" s="11"/>
      <c r="B16" s="11"/>
      <c r="C16" s="11"/>
      <c r="D16" s="51"/>
      <c r="E16" s="51"/>
      <c r="F16" s="51"/>
      <c r="G16" s="51"/>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52"/>
      <c r="AK16" s="52"/>
      <c r="AL16" s="52"/>
      <c r="AM16" s="52"/>
      <c r="AO16" s="18" t="s">
        <v>26</v>
      </c>
      <c r="AP16" s="11">
        <f>SUM(AP2:AP15)</f>
        <v>0</v>
      </c>
      <c r="AR16" s="18" t="s">
        <v>26</v>
      </c>
      <c r="AS16" s="11">
        <f>SUM(AS3:AS15)</f>
        <v>0</v>
      </c>
    </row>
    <row r="17" spans="1:44" x14ac:dyDescent="0.25">
      <c r="A17" s="11"/>
      <c r="B17" s="11"/>
      <c r="C17" s="11"/>
      <c r="D17" s="51"/>
      <c r="E17" s="51"/>
      <c r="F17" s="51"/>
      <c r="G17" s="51"/>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52"/>
      <c r="AK17" s="52"/>
      <c r="AL17" s="52"/>
      <c r="AM17" s="52"/>
      <c r="AR17" s="62"/>
    </row>
    <row r="18" spans="1:44" x14ac:dyDescent="0.25">
      <c r="A18" s="11"/>
      <c r="B18" s="11"/>
      <c r="C18" s="11"/>
      <c r="D18" s="51"/>
      <c r="E18" s="51"/>
      <c r="F18" s="51"/>
      <c r="G18" s="51"/>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52"/>
      <c r="AK18" s="52"/>
      <c r="AL18" s="52"/>
      <c r="AM18" s="52"/>
    </row>
    <row r="19" spans="1:44" x14ac:dyDescent="0.25">
      <c r="A19" s="11"/>
      <c r="B19" s="11"/>
      <c r="C19" s="11"/>
      <c r="D19" s="51"/>
      <c r="E19" s="51"/>
      <c r="F19" s="51"/>
      <c r="G19" s="51"/>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52"/>
      <c r="AK19" s="52"/>
      <c r="AL19" s="52"/>
      <c r="AM19" s="52"/>
    </row>
    <row r="20" spans="1:44" x14ac:dyDescent="0.25">
      <c r="A20" s="11"/>
      <c r="B20" s="11"/>
      <c r="C20" s="11"/>
      <c r="D20" s="51"/>
      <c r="E20" s="51"/>
      <c r="F20" s="51"/>
      <c r="G20" s="51"/>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52"/>
      <c r="AK20" s="52"/>
      <c r="AL20" s="52"/>
      <c r="AM20" s="52"/>
    </row>
    <row r="21" spans="1:44" x14ac:dyDescent="0.25">
      <c r="A21" s="11"/>
      <c r="B21" s="11"/>
      <c r="C21" s="11"/>
      <c r="D21" s="51"/>
      <c r="E21" s="51"/>
      <c r="F21" s="51"/>
      <c r="G21" s="51"/>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52"/>
      <c r="AK21" s="52"/>
      <c r="AL21" s="52"/>
      <c r="AM21" s="52"/>
    </row>
    <row r="22" spans="1:44" x14ac:dyDescent="0.25">
      <c r="A22" s="11"/>
      <c r="B22" s="11"/>
      <c r="C22" s="11"/>
      <c r="D22" s="51"/>
      <c r="E22" s="51"/>
      <c r="F22" s="51"/>
      <c r="G22" s="51"/>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52"/>
      <c r="AK22" s="52"/>
      <c r="AL22" s="52"/>
      <c r="AM22" s="52"/>
    </row>
    <row r="23" spans="1:44" x14ac:dyDescent="0.25">
      <c r="A23" s="11"/>
      <c r="B23" s="11"/>
      <c r="C23" s="11"/>
      <c r="D23" s="51"/>
      <c r="E23" s="51"/>
      <c r="F23" s="51"/>
      <c r="G23" s="51"/>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52"/>
      <c r="AK23" s="52"/>
      <c r="AL23" s="52"/>
      <c r="AM23" s="52"/>
    </row>
    <row r="24" spans="1:44" x14ac:dyDescent="0.25">
      <c r="A24" s="11"/>
      <c r="B24" s="11"/>
      <c r="C24" s="11"/>
      <c r="D24" s="51"/>
      <c r="E24" s="51"/>
      <c r="F24" s="51"/>
      <c r="G24" s="51"/>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52"/>
      <c r="AK24" s="52"/>
      <c r="AL24" s="52"/>
      <c r="AM24" s="52"/>
    </row>
    <row r="25" spans="1:44" x14ac:dyDescent="0.25">
      <c r="A25" s="11"/>
      <c r="B25" s="11"/>
      <c r="C25" s="11"/>
      <c r="D25" s="51"/>
      <c r="E25" s="51"/>
      <c r="F25" s="51"/>
      <c r="G25" s="51"/>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52"/>
      <c r="AK25" s="52"/>
      <c r="AL25" s="52"/>
      <c r="AM25" s="52"/>
    </row>
    <row r="26" spans="1:44" x14ac:dyDescent="0.25">
      <c r="A26" s="11"/>
      <c r="B26" s="11"/>
      <c r="C26" s="11"/>
      <c r="D26" s="51"/>
      <c r="E26" s="51"/>
      <c r="F26" s="51"/>
      <c r="G26" s="51"/>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52"/>
      <c r="AK26" s="52"/>
      <c r="AL26" s="52"/>
      <c r="AM26" s="52"/>
    </row>
    <row r="27" spans="1:44" x14ac:dyDescent="0.25">
      <c r="A27" s="11"/>
      <c r="B27" s="11"/>
      <c r="C27" s="11"/>
      <c r="D27" s="51"/>
      <c r="E27" s="51"/>
      <c r="F27" s="51"/>
      <c r="G27" s="51"/>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52"/>
      <c r="AK27" s="52"/>
      <c r="AL27" s="52"/>
      <c r="AM27" s="52"/>
    </row>
    <row r="28" spans="1:44" x14ac:dyDescent="0.25">
      <c r="A28" s="11"/>
      <c r="B28" s="11"/>
      <c r="C28" s="11"/>
      <c r="D28" s="51"/>
      <c r="E28" s="51"/>
      <c r="F28" s="51"/>
      <c r="G28" s="51"/>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52"/>
      <c r="AK28" s="52"/>
      <c r="AL28" s="52"/>
      <c r="AM28" s="52"/>
    </row>
    <row r="29" spans="1:44" x14ac:dyDescent="0.25">
      <c r="A29" s="11"/>
      <c r="B29" s="11"/>
      <c r="C29" s="11"/>
      <c r="D29" s="51"/>
      <c r="E29" s="51"/>
      <c r="F29" s="51"/>
      <c r="G29" s="51"/>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52"/>
      <c r="AK29" s="52"/>
      <c r="AL29" s="52"/>
      <c r="AM29" s="52"/>
    </row>
    <row r="30" spans="1:44" x14ac:dyDescent="0.25">
      <c r="A30" s="11"/>
      <c r="B30" s="11"/>
      <c r="C30" s="11"/>
      <c r="D30" s="51"/>
      <c r="E30" s="51"/>
      <c r="F30" s="51"/>
      <c r="G30" s="51"/>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52"/>
      <c r="AK30" s="52"/>
      <c r="AL30" s="52"/>
      <c r="AM30" s="52"/>
    </row>
    <row r="31" spans="1:44" x14ac:dyDescent="0.25">
      <c r="A31" s="11"/>
      <c r="B31" s="11"/>
      <c r="C31" s="11"/>
      <c r="D31" s="51"/>
      <c r="E31" s="51"/>
      <c r="F31" s="51"/>
      <c r="G31" s="51"/>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52"/>
      <c r="AK31" s="52"/>
      <c r="AL31" s="52"/>
      <c r="AM31" s="52"/>
    </row>
    <row r="32" spans="1:44" x14ac:dyDescent="0.25">
      <c r="A32" s="11"/>
      <c r="B32" s="11"/>
      <c r="C32" s="11"/>
      <c r="D32" s="51"/>
      <c r="E32" s="51"/>
      <c r="F32" s="51"/>
      <c r="G32" s="51"/>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52"/>
      <c r="AK32" s="52"/>
      <c r="AL32" s="52"/>
      <c r="AM32" s="52"/>
    </row>
    <row r="33" spans="1:39" x14ac:dyDescent="0.25">
      <c r="A33" s="11"/>
      <c r="B33" s="11"/>
      <c r="C33" s="11"/>
      <c r="D33" s="51"/>
      <c r="E33" s="51"/>
      <c r="F33" s="51"/>
      <c r="G33" s="51"/>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52"/>
      <c r="AK33" s="52"/>
      <c r="AL33" s="52"/>
      <c r="AM33" s="52"/>
    </row>
    <row r="34" spans="1:39" x14ac:dyDescent="0.25">
      <c r="A34" s="11"/>
      <c r="B34" s="11"/>
      <c r="C34" s="11"/>
      <c r="D34" s="51"/>
      <c r="E34" s="51"/>
      <c r="F34" s="51"/>
      <c r="G34" s="51"/>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52"/>
      <c r="AK34" s="52"/>
      <c r="AL34" s="52"/>
      <c r="AM34" s="52"/>
    </row>
    <row r="35" spans="1:39" x14ac:dyDescent="0.25">
      <c r="A35" s="11"/>
      <c r="B35" s="11"/>
      <c r="C35" s="11"/>
      <c r="D35" s="51"/>
      <c r="E35" s="51"/>
      <c r="F35" s="51"/>
      <c r="G35" s="51"/>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52"/>
      <c r="AK35" s="52"/>
      <c r="AL35" s="52"/>
      <c r="AM35" s="52"/>
    </row>
    <row r="36" spans="1:39" x14ac:dyDescent="0.25">
      <c r="A36" s="11"/>
      <c r="B36" s="11"/>
      <c r="C36" s="11"/>
      <c r="D36" s="51"/>
      <c r="E36" s="51"/>
      <c r="F36" s="51"/>
      <c r="G36" s="51"/>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52"/>
      <c r="AK36" s="52"/>
      <c r="AL36" s="52"/>
      <c r="AM36" s="52"/>
    </row>
    <row r="37" spans="1:39" x14ac:dyDescent="0.25">
      <c r="A37" s="11"/>
      <c r="B37" s="11"/>
      <c r="C37" s="11"/>
      <c r="D37" s="51"/>
      <c r="E37" s="51"/>
      <c r="F37" s="51"/>
      <c r="G37" s="51"/>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52"/>
      <c r="AK37" s="52"/>
      <c r="AL37" s="52"/>
      <c r="AM37" s="52"/>
    </row>
    <row r="38" spans="1:39" x14ac:dyDescent="0.25">
      <c r="A38" s="11"/>
      <c r="B38" s="11"/>
      <c r="C38" s="11"/>
      <c r="D38" s="51"/>
      <c r="E38" s="51"/>
      <c r="F38" s="51"/>
      <c r="G38" s="51"/>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52"/>
      <c r="AK38" s="52"/>
      <c r="AL38" s="52"/>
      <c r="AM38" s="52"/>
    </row>
    <row r="39" spans="1:39" x14ac:dyDescent="0.25">
      <c r="A39" s="11"/>
      <c r="B39" s="11"/>
      <c r="C39" s="11"/>
      <c r="D39" s="51"/>
      <c r="E39" s="51"/>
      <c r="F39" s="51"/>
      <c r="G39" s="51"/>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52"/>
      <c r="AK39" s="52"/>
      <c r="AL39" s="52"/>
      <c r="AM39" s="52"/>
    </row>
    <row r="40" spans="1:39" x14ac:dyDescent="0.25">
      <c r="A40" s="11"/>
      <c r="B40" s="11"/>
      <c r="C40" s="11"/>
      <c r="D40" s="51"/>
      <c r="E40" s="51"/>
      <c r="F40" s="51"/>
      <c r="G40" s="51"/>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52"/>
      <c r="AK40" s="52"/>
      <c r="AL40" s="52"/>
      <c r="AM40" s="52"/>
    </row>
    <row r="41" spans="1:39" x14ac:dyDescent="0.25">
      <c r="A41" s="11"/>
      <c r="B41" s="11"/>
      <c r="C41" s="11"/>
      <c r="D41" s="51"/>
      <c r="E41" s="51"/>
      <c r="F41" s="51"/>
      <c r="G41" s="51"/>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52"/>
      <c r="AK41" s="52"/>
      <c r="AL41" s="52"/>
      <c r="AM41" s="52"/>
    </row>
    <row r="42" spans="1:39" x14ac:dyDescent="0.25">
      <c r="A42" s="11"/>
      <c r="B42" s="11"/>
      <c r="C42" s="11"/>
      <c r="D42" s="51"/>
      <c r="E42" s="51"/>
      <c r="F42" s="51"/>
      <c r="G42" s="51"/>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52"/>
      <c r="AK42" s="52"/>
      <c r="AL42" s="52"/>
      <c r="AM42" s="52"/>
    </row>
    <row r="43" spans="1:39" x14ac:dyDescent="0.25">
      <c r="A43" s="11"/>
      <c r="B43" s="11"/>
      <c r="C43" s="11"/>
      <c r="D43" s="51"/>
      <c r="E43" s="51"/>
      <c r="F43" s="51"/>
      <c r="G43" s="51"/>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52"/>
      <c r="AK43" s="52"/>
      <c r="AL43" s="52"/>
      <c r="AM43" s="52"/>
    </row>
    <row r="44" spans="1:39" x14ac:dyDescent="0.25">
      <c r="A44" s="11"/>
      <c r="B44" s="11"/>
      <c r="C44" s="11"/>
      <c r="D44" s="51"/>
      <c r="E44" s="51"/>
      <c r="F44" s="51"/>
      <c r="G44" s="51"/>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52"/>
      <c r="AK44" s="52"/>
      <c r="AL44" s="52"/>
      <c r="AM44" s="52"/>
    </row>
    <row r="45" spans="1:39" x14ac:dyDescent="0.25">
      <c r="A45" s="11"/>
      <c r="B45" s="11"/>
      <c r="C45" s="11"/>
      <c r="D45" s="51"/>
      <c r="E45" s="51"/>
      <c r="F45" s="51"/>
      <c r="G45" s="51"/>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52"/>
      <c r="AK45" s="52"/>
      <c r="AL45" s="52"/>
      <c r="AM45" s="52"/>
    </row>
    <row r="46" spans="1:39" x14ac:dyDescent="0.25">
      <c r="A46" s="11"/>
      <c r="B46" s="11"/>
      <c r="C46" s="11"/>
      <c r="D46" s="51"/>
      <c r="E46" s="51"/>
      <c r="F46" s="51"/>
      <c r="G46" s="51"/>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52"/>
      <c r="AK46" s="52"/>
      <c r="AL46" s="52"/>
      <c r="AM46" s="52"/>
    </row>
    <row r="47" spans="1:39" x14ac:dyDescent="0.25">
      <c r="A47" s="11"/>
      <c r="B47" s="11"/>
      <c r="C47" s="11"/>
      <c r="D47" s="51"/>
      <c r="E47" s="51"/>
      <c r="F47" s="51"/>
      <c r="G47" s="51"/>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52"/>
      <c r="AK47" s="52"/>
      <c r="AL47" s="52"/>
      <c r="AM47" s="52"/>
    </row>
    <row r="48" spans="1:39" x14ac:dyDescent="0.25">
      <c r="A48" s="11"/>
      <c r="B48" s="11"/>
      <c r="C48" s="11"/>
      <c r="D48" s="51"/>
      <c r="E48" s="51"/>
      <c r="F48" s="51"/>
      <c r="G48" s="51"/>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52"/>
      <c r="AK48" s="52"/>
      <c r="AL48" s="52"/>
      <c r="AM48" s="52"/>
    </row>
    <row r="49" spans="1:39" x14ac:dyDescent="0.25">
      <c r="A49" s="11"/>
      <c r="B49" s="11"/>
      <c r="C49" s="11"/>
      <c r="D49" s="51"/>
      <c r="E49" s="51"/>
      <c r="F49" s="51"/>
      <c r="G49" s="51"/>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52"/>
      <c r="AK49" s="52"/>
      <c r="AL49" s="52"/>
      <c r="AM49" s="52"/>
    </row>
    <row r="50" spans="1:39" x14ac:dyDescent="0.25">
      <c r="A50" s="11"/>
      <c r="B50" s="11"/>
      <c r="C50" s="11"/>
      <c r="D50" s="51"/>
      <c r="E50" s="51"/>
      <c r="F50" s="51"/>
      <c r="G50" s="51"/>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52"/>
      <c r="AK50" s="52"/>
      <c r="AL50" s="52"/>
      <c r="AM50" s="52"/>
    </row>
    <row r="51" spans="1:39" x14ac:dyDescent="0.25">
      <c r="A51" s="11"/>
      <c r="B51" s="11"/>
      <c r="C51" s="11"/>
      <c r="D51" s="51"/>
      <c r="E51" s="51"/>
      <c r="F51" s="51"/>
      <c r="G51" s="51"/>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52"/>
      <c r="AK51" s="52"/>
      <c r="AL51" s="52"/>
      <c r="AM51" s="52"/>
    </row>
    <row r="52" spans="1:39" x14ac:dyDescent="0.25">
      <c r="A52" s="11"/>
      <c r="B52" s="11"/>
      <c r="C52" s="11"/>
      <c r="D52" s="51"/>
      <c r="E52" s="51"/>
      <c r="F52" s="51"/>
      <c r="G52" s="51"/>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52"/>
      <c r="AK52" s="52"/>
      <c r="AL52" s="52"/>
      <c r="AM52" s="52"/>
    </row>
    <row r="53" spans="1:39" x14ac:dyDescent="0.25">
      <c r="A53" s="11"/>
      <c r="B53" s="11"/>
      <c r="C53" s="11"/>
      <c r="D53" s="51"/>
      <c r="E53" s="51"/>
      <c r="F53" s="51"/>
      <c r="G53" s="51"/>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52"/>
      <c r="AK53" s="52"/>
      <c r="AL53" s="52"/>
      <c r="AM53" s="52"/>
    </row>
    <row r="54" spans="1:39" x14ac:dyDescent="0.25">
      <c r="A54" s="11"/>
      <c r="B54" s="11"/>
      <c r="C54" s="11"/>
      <c r="D54" s="51"/>
      <c r="E54" s="51"/>
      <c r="F54" s="51"/>
      <c r="G54" s="51"/>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52"/>
      <c r="AK54" s="52"/>
      <c r="AL54" s="52"/>
      <c r="AM54" s="52"/>
    </row>
    <row r="55" spans="1:39" x14ac:dyDescent="0.25">
      <c r="A55" s="11"/>
      <c r="B55" s="11"/>
      <c r="C55" s="11"/>
      <c r="D55" s="51"/>
      <c r="E55" s="51"/>
      <c r="F55" s="51"/>
      <c r="G55" s="51"/>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52"/>
      <c r="AK55" s="52"/>
      <c r="AL55" s="52"/>
      <c r="AM55" s="52"/>
    </row>
    <row r="56" spans="1:39" x14ac:dyDescent="0.25">
      <c r="A56" s="11"/>
      <c r="B56" s="11"/>
      <c r="C56" s="11"/>
      <c r="D56" s="51"/>
      <c r="E56" s="51"/>
      <c r="F56" s="51"/>
      <c r="G56" s="51"/>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52"/>
      <c r="AK56" s="52"/>
      <c r="AL56" s="52"/>
      <c r="AM56" s="52"/>
    </row>
    <row r="57" spans="1:39" x14ac:dyDescent="0.25">
      <c r="A57" s="11"/>
      <c r="B57" s="11"/>
      <c r="C57" s="11"/>
      <c r="D57" s="51"/>
      <c r="E57" s="51"/>
      <c r="F57" s="51"/>
      <c r="G57" s="51"/>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52"/>
      <c r="AK57" s="52"/>
      <c r="AL57" s="52"/>
      <c r="AM57" s="52"/>
    </row>
    <row r="58" spans="1:39" x14ac:dyDescent="0.25">
      <c r="A58" s="11"/>
      <c r="B58" s="11"/>
      <c r="C58" s="11"/>
      <c r="D58" s="51"/>
      <c r="E58" s="51"/>
      <c r="F58" s="51"/>
      <c r="G58" s="51"/>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52"/>
      <c r="AK58" s="52"/>
      <c r="AL58" s="52"/>
      <c r="AM58" s="52"/>
    </row>
    <row r="59" spans="1:39" x14ac:dyDescent="0.25">
      <c r="A59" s="11"/>
      <c r="B59" s="11"/>
      <c r="C59" s="11"/>
      <c r="D59" s="51"/>
      <c r="E59" s="51"/>
      <c r="F59" s="51"/>
      <c r="G59" s="51"/>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52"/>
      <c r="AK59" s="52"/>
      <c r="AL59" s="52"/>
      <c r="AM59" s="52"/>
    </row>
    <row r="60" spans="1:39" x14ac:dyDescent="0.25">
      <c r="A60" s="11"/>
      <c r="B60" s="11"/>
      <c r="C60" s="11"/>
      <c r="D60" s="51"/>
      <c r="E60" s="51"/>
      <c r="F60" s="51"/>
      <c r="G60" s="51"/>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52"/>
      <c r="AK60" s="52"/>
      <c r="AL60" s="52"/>
      <c r="AM60" s="52"/>
    </row>
    <row r="61" spans="1:39" x14ac:dyDescent="0.25">
      <c r="A61" s="11"/>
      <c r="B61" s="11"/>
      <c r="C61" s="11"/>
      <c r="D61" s="51"/>
      <c r="E61" s="51"/>
      <c r="F61" s="51"/>
      <c r="G61" s="51"/>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52"/>
      <c r="AK61" s="52"/>
      <c r="AL61" s="52"/>
      <c r="AM61" s="52"/>
    </row>
    <row r="62" spans="1:39" x14ac:dyDescent="0.25">
      <c r="A62" s="11"/>
      <c r="B62" s="11"/>
      <c r="C62" s="11"/>
      <c r="D62" s="51"/>
      <c r="E62" s="51"/>
      <c r="F62" s="51"/>
      <c r="G62" s="51"/>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52"/>
      <c r="AK62" s="52"/>
      <c r="AL62" s="52"/>
      <c r="AM62" s="52"/>
    </row>
    <row r="63" spans="1:39" x14ac:dyDescent="0.25">
      <c r="A63" s="11"/>
      <c r="B63" s="11"/>
      <c r="C63" s="11"/>
      <c r="D63" s="51"/>
      <c r="E63" s="51"/>
      <c r="F63" s="51"/>
      <c r="G63" s="51"/>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52"/>
      <c r="AK63" s="52"/>
      <c r="AL63" s="52"/>
      <c r="AM63" s="52"/>
    </row>
    <row r="64" spans="1:39" x14ac:dyDescent="0.25">
      <c r="A64" s="11"/>
      <c r="B64" s="11"/>
      <c r="C64" s="11"/>
      <c r="D64" s="51"/>
      <c r="E64" s="51"/>
      <c r="F64" s="51"/>
      <c r="G64" s="51"/>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52"/>
      <c r="AK64" s="52"/>
      <c r="AL64" s="52"/>
      <c r="AM64" s="52"/>
    </row>
    <row r="65" spans="1:39" x14ac:dyDescent="0.25">
      <c r="A65" s="11"/>
      <c r="B65" s="11"/>
      <c r="C65" s="11"/>
      <c r="D65" s="51"/>
      <c r="E65" s="51"/>
      <c r="F65" s="51"/>
      <c r="G65" s="51"/>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52"/>
      <c r="AK65" s="52"/>
      <c r="AL65" s="52"/>
      <c r="AM65" s="52"/>
    </row>
    <row r="66" spans="1:39" x14ac:dyDescent="0.25">
      <c r="A66" s="11"/>
      <c r="B66" s="11"/>
      <c r="C66" s="11"/>
      <c r="D66" s="51"/>
      <c r="E66" s="51"/>
      <c r="F66" s="51"/>
      <c r="G66" s="51"/>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52"/>
      <c r="AK66" s="52"/>
      <c r="AL66" s="52"/>
      <c r="AM66" s="52"/>
    </row>
    <row r="67" spans="1:39" x14ac:dyDescent="0.25">
      <c r="A67" s="11"/>
      <c r="B67" s="11"/>
      <c r="C67" s="11"/>
      <c r="D67" s="51"/>
      <c r="E67" s="51"/>
      <c r="F67" s="51"/>
      <c r="G67" s="51"/>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52"/>
      <c r="AK67" s="52"/>
      <c r="AL67" s="52"/>
      <c r="AM67" s="52"/>
    </row>
    <row r="68" spans="1:39" x14ac:dyDescent="0.25">
      <c r="A68" s="11"/>
      <c r="B68" s="11"/>
      <c r="C68" s="11"/>
      <c r="D68" s="51"/>
      <c r="E68" s="51"/>
      <c r="F68" s="51"/>
      <c r="G68" s="51"/>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52"/>
      <c r="AK68" s="52"/>
      <c r="AL68" s="52"/>
      <c r="AM68" s="52"/>
    </row>
    <row r="69" spans="1:39" x14ac:dyDescent="0.25">
      <c r="A69" s="11"/>
      <c r="B69" s="11"/>
      <c r="C69" s="11"/>
      <c r="D69" s="51"/>
      <c r="E69" s="51"/>
      <c r="F69" s="51"/>
      <c r="G69" s="51"/>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52"/>
      <c r="AK69" s="52"/>
      <c r="AL69" s="52"/>
      <c r="AM69" s="52"/>
    </row>
    <row r="70" spans="1:39" x14ac:dyDescent="0.25">
      <c r="A70" s="11"/>
      <c r="B70" s="11"/>
      <c r="C70" s="11"/>
      <c r="D70" s="51"/>
      <c r="E70" s="51"/>
      <c r="F70" s="51"/>
      <c r="G70" s="51"/>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52"/>
      <c r="AK70" s="52"/>
      <c r="AL70" s="52"/>
      <c r="AM70" s="52"/>
    </row>
    <row r="71" spans="1:39" x14ac:dyDescent="0.25">
      <c r="A71" s="11"/>
      <c r="B71" s="11"/>
      <c r="C71" s="11"/>
      <c r="D71" s="51"/>
      <c r="E71" s="51"/>
      <c r="F71" s="51"/>
      <c r="G71" s="51"/>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52"/>
      <c r="AK71" s="52"/>
      <c r="AL71" s="52"/>
      <c r="AM71" s="52"/>
    </row>
    <row r="72" spans="1:39" x14ac:dyDescent="0.25">
      <c r="A72" s="11"/>
      <c r="B72" s="11"/>
      <c r="C72" s="11"/>
      <c r="D72" s="51"/>
      <c r="E72" s="51"/>
      <c r="F72" s="51"/>
      <c r="G72" s="51"/>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52"/>
      <c r="AK72" s="52"/>
      <c r="AL72" s="52"/>
      <c r="AM72" s="52"/>
    </row>
    <row r="73" spans="1:39" x14ac:dyDescent="0.25">
      <c r="A73" s="11"/>
      <c r="B73" s="11"/>
      <c r="C73" s="11"/>
      <c r="D73" s="51"/>
      <c r="E73" s="51"/>
      <c r="F73" s="51"/>
      <c r="G73" s="51"/>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52"/>
      <c r="AK73" s="52"/>
      <c r="AL73" s="52"/>
      <c r="AM73" s="52"/>
    </row>
    <row r="74" spans="1:39" x14ac:dyDescent="0.25">
      <c r="A74" s="11"/>
      <c r="B74" s="11"/>
      <c r="C74" s="11"/>
      <c r="D74" s="51"/>
      <c r="E74" s="51"/>
      <c r="F74" s="51"/>
      <c r="G74" s="51"/>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52"/>
      <c r="AK74" s="52"/>
      <c r="AL74" s="52"/>
      <c r="AM74" s="52"/>
    </row>
    <row r="75" spans="1:39" x14ac:dyDescent="0.25">
      <c r="A75" s="11"/>
      <c r="B75" s="11"/>
      <c r="C75" s="11"/>
      <c r="D75" s="51"/>
      <c r="E75" s="51"/>
      <c r="F75" s="51"/>
      <c r="G75" s="51"/>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52"/>
      <c r="AK75" s="52"/>
      <c r="AL75" s="52"/>
      <c r="AM75" s="52"/>
    </row>
    <row r="76" spans="1:39" x14ac:dyDescent="0.25">
      <c r="A76" s="11"/>
      <c r="B76" s="11"/>
      <c r="C76" s="11"/>
      <c r="D76" s="51"/>
      <c r="E76" s="51"/>
      <c r="F76" s="51"/>
      <c r="G76" s="51"/>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52"/>
      <c r="AK76" s="52"/>
      <c r="AL76" s="52"/>
      <c r="AM76" s="52"/>
    </row>
    <row r="77" spans="1:39" x14ac:dyDescent="0.25">
      <c r="A77" s="11"/>
      <c r="B77" s="11"/>
      <c r="C77" s="11"/>
      <c r="D77" s="51"/>
      <c r="E77" s="51"/>
      <c r="F77" s="51"/>
      <c r="G77" s="51"/>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52"/>
      <c r="AK77" s="52"/>
      <c r="AL77" s="52"/>
      <c r="AM77" s="52"/>
    </row>
    <row r="78" spans="1:39" x14ac:dyDescent="0.25">
      <c r="A78" s="11"/>
      <c r="B78" s="11"/>
      <c r="C78" s="11"/>
      <c r="D78" s="51"/>
      <c r="E78" s="51"/>
      <c r="F78" s="51"/>
      <c r="G78" s="51"/>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52"/>
      <c r="AK78" s="52"/>
      <c r="AL78" s="52"/>
      <c r="AM78" s="52"/>
    </row>
    <row r="79" spans="1:39" x14ac:dyDescent="0.25">
      <c r="A79" s="11"/>
      <c r="B79" s="11"/>
      <c r="C79" s="11"/>
      <c r="D79" s="51"/>
      <c r="E79" s="51"/>
      <c r="F79" s="51"/>
      <c r="G79" s="51"/>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52"/>
      <c r="AK79" s="52"/>
      <c r="AL79" s="52"/>
      <c r="AM79" s="52"/>
    </row>
    <row r="80" spans="1:39" x14ac:dyDescent="0.25">
      <c r="A80" s="11"/>
      <c r="B80" s="11"/>
      <c r="C80" s="11"/>
      <c r="D80" s="51"/>
      <c r="E80" s="51"/>
      <c r="F80" s="51"/>
      <c r="G80" s="51"/>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52"/>
      <c r="AK80" s="52"/>
      <c r="AL80" s="52"/>
      <c r="AM80" s="52"/>
    </row>
    <row r="81" spans="1:39" x14ac:dyDescent="0.25">
      <c r="A81" s="11"/>
      <c r="B81" s="11"/>
      <c r="C81" s="11"/>
      <c r="D81" s="51"/>
      <c r="E81" s="51"/>
      <c r="F81" s="51"/>
      <c r="G81" s="51"/>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52"/>
      <c r="AK81" s="52"/>
      <c r="AL81" s="52"/>
      <c r="AM81" s="52"/>
    </row>
    <row r="82" spans="1:39" x14ac:dyDescent="0.25">
      <c r="A82" s="11"/>
      <c r="B82" s="11"/>
      <c r="C82" s="11"/>
      <c r="D82" s="51"/>
      <c r="E82" s="51"/>
      <c r="F82" s="51"/>
      <c r="G82" s="51"/>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52"/>
      <c r="AK82" s="52"/>
      <c r="AL82" s="52"/>
      <c r="AM82" s="52"/>
    </row>
    <row r="83" spans="1:39" x14ac:dyDescent="0.25">
      <c r="A83" s="11"/>
      <c r="B83" s="11"/>
      <c r="C83" s="11"/>
      <c r="D83" s="51"/>
      <c r="E83" s="51"/>
      <c r="F83" s="51"/>
      <c r="G83" s="51"/>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52"/>
      <c r="AK83" s="52"/>
      <c r="AL83" s="52"/>
      <c r="AM83" s="52"/>
    </row>
    <row r="84" spans="1:39" x14ac:dyDescent="0.25">
      <c r="A84" s="11"/>
      <c r="B84" s="11"/>
      <c r="C84" s="11"/>
      <c r="D84" s="51"/>
      <c r="E84" s="51"/>
      <c r="F84" s="51"/>
      <c r="G84" s="51"/>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52"/>
      <c r="AK84" s="52"/>
      <c r="AL84" s="52"/>
      <c r="AM84" s="52"/>
    </row>
    <row r="85" spans="1:39" x14ac:dyDescent="0.25">
      <c r="A85" s="11"/>
      <c r="B85" s="11"/>
      <c r="C85" s="11"/>
      <c r="D85" s="51"/>
      <c r="E85" s="51"/>
      <c r="F85" s="51"/>
      <c r="G85" s="51"/>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52"/>
      <c r="AK85" s="52"/>
      <c r="AL85" s="52"/>
      <c r="AM85" s="52"/>
    </row>
    <row r="86" spans="1:39" x14ac:dyDescent="0.25">
      <c r="A86" s="11"/>
      <c r="B86" s="11"/>
      <c r="C86" s="11"/>
      <c r="D86" s="51"/>
      <c r="E86" s="51"/>
      <c r="F86" s="51"/>
      <c r="G86" s="51"/>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52"/>
      <c r="AK86" s="52"/>
      <c r="AL86" s="52"/>
      <c r="AM86" s="52"/>
    </row>
    <row r="87" spans="1:39" x14ac:dyDescent="0.25">
      <c r="A87" s="11"/>
      <c r="B87" s="11"/>
      <c r="C87" s="11"/>
      <c r="D87" s="51"/>
      <c r="E87" s="51"/>
      <c r="F87" s="51"/>
      <c r="G87" s="51"/>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52"/>
      <c r="AK87" s="52"/>
      <c r="AL87" s="52"/>
      <c r="AM87" s="52"/>
    </row>
    <row r="88" spans="1:39" x14ac:dyDescent="0.25">
      <c r="A88" s="11"/>
      <c r="B88" s="11"/>
      <c r="C88" s="11"/>
      <c r="D88" s="51"/>
      <c r="E88" s="51"/>
      <c r="F88" s="51"/>
      <c r="G88" s="51"/>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52"/>
      <c r="AK88" s="52"/>
      <c r="AL88" s="52"/>
      <c r="AM88" s="52"/>
    </row>
    <row r="89" spans="1:39" x14ac:dyDescent="0.25">
      <c r="A89" s="11"/>
      <c r="B89" s="11"/>
      <c r="C89" s="11"/>
      <c r="D89" s="51"/>
      <c r="E89" s="51"/>
      <c r="F89" s="51"/>
      <c r="G89" s="51"/>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52"/>
      <c r="AK89" s="52"/>
      <c r="AL89" s="52"/>
      <c r="AM89" s="52"/>
    </row>
    <row r="90" spans="1:39" x14ac:dyDescent="0.25">
      <c r="A90" s="11"/>
      <c r="B90" s="11"/>
      <c r="C90" s="11"/>
      <c r="D90" s="51"/>
      <c r="E90" s="51"/>
      <c r="F90" s="51"/>
      <c r="G90" s="51"/>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52"/>
      <c r="AK90" s="52"/>
      <c r="AL90" s="52"/>
      <c r="AM90" s="52"/>
    </row>
    <row r="91" spans="1:39" x14ac:dyDescent="0.25">
      <c r="A91" s="11"/>
      <c r="B91" s="11"/>
      <c r="C91" s="11"/>
      <c r="D91" s="51"/>
      <c r="E91" s="51"/>
      <c r="F91" s="51"/>
      <c r="G91" s="51"/>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52"/>
      <c r="AK91" s="52"/>
      <c r="AL91" s="52"/>
      <c r="AM91" s="52"/>
    </row>
    <row r="92" spans="1:39" x14ac:dyDescent="0.25">
      <c r="A92" s="11"/>
      <c r="B92" s="11"/>
      <c r="C92" s="11"/>
      <c r="D92" s="51"/>
      <c r="E92" s="51"/>
      <c r="F92" s="51"/>
      <c r="G92" s="51"/>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52"/>
      <c r="AK92" s="52"/>
      <c r="AL92" s="52"/>
      <c r="AM92" s="52"/>
    </row>
    <row r="93" spans="1:39" x14ac:dyDescent="0.25">
      <c r="A93" s="11"/>
      <c r="B93" s="11"/>
      <c r="C93" s="11"/>
      <c r="D93" s="51"/>
      <c r="E93" s="51"/>
      <c r="F93" s="51"/>
      <c r="G93" s="51"/>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52"/>
      <c r="AK93" s="52"/>
      <c r="AL93" s="52"/>
      <c r="AM93" s="52"/>
    </row>
    <row r="94" spans="1:39" x14ac:dyDescent="0.25">
      <c r="A94" s="11"/>
      <c r="B94" s="11"/>
      <c r="C94" s="11"/>
      <c r="D94" s="51"/>
      <c r="E94" s="51"/>
      <c r="F94" s="51"/>
      <c r="G94" s="51"/>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52"/>
      <c r="AK94" s="52"/>
      <c r="AL94" s="52"/>
      <c r="AM94" s="52"/>
    </row>
    <row r="95" spans="1:39" x14ac:dyDescent="0.25">
      <c r="A95" s="11"/>
      <c r="B95" s="11"/>
      <c r="C95" s="11"/>
      <c r="D95" s="51"/>
      <c r="E95" s="51"/>
      <c r="F95" s="51"/>
      <c r="G95" s="51"/>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52"/>
      <c r="AK95" s="52"/>
      <c r="AL95" s="52"/>
      <c r="AM95" s="52"/>
    </row>
    <row r="96" spans="1:39" x14ac:dyDescent="0.25">
      <c r="A96" s="11"/>
      <c r="B96" s="11"/>
      <c r="C96" s="11"/>
      <c r="D96" s="51"/>
      <c r="E96" s="51"/>
      <c r="F96" s="51"/>
      <c r="G96" s="51"/>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52"/>
      <c r="AK96" s="52"/>
      <c r="AL96" s="52"/>
      <c r="AM96" s="52"/>
    </row>
    <row r="97" spans="1:39" x14ac:dyDescent="0.25">
      <c r="A97" s="11"/>
      <c r="B97" s="11"/>
      <c r="C97" s="11"/>
      <c r="D97" s="51"/>
      <c r="E97" s="51"/>
      <c r="F97" s="51"/>
      <c r="G97" s="51"/>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52"/>
      <c r="AK97" s="52"/>
      <c r="AL97" s="52"/>
      <c r="AM97" s="52"/>
    </row>
    <row r="98" spans="1:39" x14ac:dyDescent="0.25">
      <c r="A98" s="11"/>
      <c r="B98" s="11"/>
      <c r="C98" s="11"/>
      <c r="D98" s="51"/>
      <c r="E98" s="51"/>
      <c r="F98" s="51"/>
      <c r="G98" s="51"/>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52"/>
      <c r="AK98" s="52"/>
      <c r="AL98" s="52"/>
      <c r="AM98" s="52"/>
    </row>
    <row r="99" spans="1:39" x14ac:dyDescent="0.25">
      <c r="A99" s="11"/>
      <c r="B99" s="11"/>
      <c r="C99" s="11"/>
      <c r="D99" s="51"/>
      <c r="E99" s="51"/>
      <c r="F99" s="51"/>
      <c r="G99" s="51"/>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52"/>
      <c r="AK99" s="52"/>
      <c r="AL99" s="52"/>
      <c r="AM99" s="52"/>
    </row>
    <row r="100" spans="1:39" x14ac:dyDescent="0.25">
      <c r="A100" s="11"/>
      <c r="B100" s="11"/>
      <c r="C100" s="11"/>
      <c r="D100" s="51"/>
      <c r="E100" s="51"/>
      <c r="F100" s="51"/>
      <c r="G100" s="51"/>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52"/>
      <c r="AK100" s="52"/>
      <c r="AL100" s="52"/>
      <c r="AM100" s="52"/>
    </row>
    <row r="101" spans="1:39" x14ac:dyDescent="0.25">
      <c r="A101" s="11"/>
      <c r="B101" s="11"/>
      <c r="C101" s="11"/>
      <c r="D101" s="51"/>
      <c r="E101" s="51"/>
      <c r="F101" s="51"/>
      <c r="G101" s="51"/>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52"/>
      <c r="AK101" s="52"/>
      <c r="AL101" s="52"/>
      <c r="AM101" s="52"/>
    </row>
    <row r="102" spans="1:39" x14ac:dyDescent="0.25">
      <c r="A102" s="11"/>
      <c r="B102" s="11"/>
      <c r="C102" s="11"/>
      <c r="D102" s="51"/>
      <c r="E102" s="51"/>
      <c r="F102" s="51"/>
      <c r="G102" s="51"/>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52"/>
      <c r="AK102" s="52"/>
      <c r="AL102" s="52"/>
      <c r="AM102" s="52"/>
    </row>
    <row r="103" spans="1:39" x14ac:dyDescent="0.25">
      <c r="A103" s="11"/>
      <c r="B103" s="11"/>
      <c r="C103" s="11"/>
      <c r="D103" s="51"/>
      <c r="E103" s="51"/>
      <c r="F103" s="51"/>
      <c r="G103" s="51"/>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52"/>
      <c r="AK103" s="52"/>
      <c r="AL103" s="52"/>
      <c r="AM103" s="52"/>
    </row>
    <row r="104" spans="1:39" x14ac:dyDescent="0.25">
      <c r="A104" s="11"/>
      <c r="B104" s="11"/>
      <c r="C104" s="11"/>
      <c r="D104" s="51"/>
      <c r="E104" s="51"/>
      <c r="F104" s="51"/>
      <c r="G104" s="51"/>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52"/>
      <c r="AK104" s="52"/>
      <c r="AL104" s="52"/>
      <c r="AM104" s="52"/>
    </row>
    <row r="105" spans="1:39" x14ac:dyDescent="0.25">
      <c r="A105" s="11"/>
      <c r="B105" s="11"/>
      <c r="C105" s="11"/>
      <c r="D105" s="51"/>
      <c r="E105" s="51"/>
      <c r="F105" s="51"/>
      <c r="G105" s="51"/>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52"/>
      <c r="AK105" s="52"/>
      <c r="AL105" s="52"/>
      <c r="AM105" s="52"/>
    </row>
    <row r="106" spans="1:39" x14ac:dyDescent="0.25">
      <c r="A106" s="11"/>
      <c r="B106" s="11"/>
      <c r="C106" s="11"/>
      <c r="D106" s="51"/>
      <c r="E106" s="51"/>
      <c r="F106" s="51"/>
      <c r="G106" s="51"/>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52"/>
      <c r="AK106" s="52"/>
      <c r="AL106" s="52"/>
      <c r="AM106" s="52"/>
    </row>
    <row r="107" spans="1:39" x14ac:dyDescent="0.25">
      <c r="A107" s="11"/>
      <c r="B107" s="11"/>
      <c r="C107" s="11"/>
      <c r="D107" s="51"/>
      <c r="E107" s="51"/>
      <c r="F107" s="51"/>
      <c r="G107" s="51"/>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52"/>
      <c r="AK107" s="52"/>
      <c r="AL107" s="52"/>
      <c r="AM107" s="52"/>
    </row>
    <row r="108" spans="1:39" x14ac:dyDescent="0.25">
      <c r="A108" s="11"/>
      <c r="B108" s="11"/>
      <c r="C108" s="11"/>
      <c r="D108" s="51"/>
      <c r="E108" s="51"/>
      <c r="F108" s="51"/>
      <c r="G108" s="51"/>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52"/>
      <c r="AK108" s="52"/>
      <c r="AL108" s="52"/>
      <c r="AM108" s="52"/>
    </row>
    <row r="109" spans="1:39" x14ac:dyDescent="0.25">
      <c r="A109" s="11"/>
      <c r="B109" s="11"/>
      <c r="C109" s="11"/>
      <c r="D109" s="51"/>
      <c r="E109" s="51"/>
      <c r="F109" s="51"/>
      <c r="G109" s="51"/>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52"/>
      <c r="AK109" s="52"/>
      <c r="AL109" s="52"/>
      <c r="AM109" s="52"/>
    </row>
    <row r="110" spans="1:39" x14ac:dyDescent="0.25">
      <c r="A110" s="11"/>
      <c r="B110" s="11"/>
      <c r="C110" s="11"/>
      <c r="D110" s="51"/>
      <c r="E110" s="51"/>
      <c r="F110" s="51"/>
      <c r="G110" s="51"/>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52"/>
      <c r="AK110" s="52"/>
      <c r="AL110" s="52"/>
      <c r="AM110" s="52"/>
    </row>
    <row r="111" spans="1:39" x14ac:dyDescent="0.25">
      <c r="A111" s="11"/>
      <c r="B111" s="11"/>
      <c r="C111" s="11"/>
      <c r="D111" s="51"/>
      <c r="E111" s="51"/>
      <c r="F111" s="51"/>
      <c r="G111" s="51"/>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52"/>
      <c r="AK111" s="52"/>
      <c r="AL111" s="52"/>
      <c r="AM111" s="52"/>
    </row>
    <row r="112" spans="1:39" x14ac:dyDescent="0.25">
      <c r="A112" s="11"/>
      <c r="B112" s="11"/>
      <c r="C112" s="11"/>
      <c r="D112" s="51"/>
      <c r="E112" s="51"/>
      <c r="F112" s="51"/>
      <c r="G112" s="51"/>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52"/>
      <c r="AK112" s="52"/>
      <c r="AL112" s="52"/>
      <c r="AM112" s="52"/>
    </row>
    <row r="113" spans="1:39" x14ac:dyDescent="0.25">
      <c r="A113" s="11"/>
      <c r="B113" s="11"/>
      <c r="C113" s="11"/>
      <c r="D113" s="51"/>
      <c r="E113" s="51"/>
      <c r="F113" s="51"/>
      <c r="G113" s="51"/>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52"/>
      <c r="AK113" s="52"/>
      <c r="AL113" s="52"/>
      <c r="AM113" s="52"/>
    </row>
    <row r="114" spans="1:39" x14ac:dyDescent="0.25">
      <c r="A114" s="11"/>
      <c r="B114" s="11"/>
      <c r="C114" s="11"/>
      <c r="D114" s="51"/>
      <c r="E114" s="51"/>
      <c r="F114" s="51"/>
      <c r="G114" s="51"/>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52"/>
      <c r="AK114" s="52"/>
      <c r="AL114" s="52"/>
      <c r="AM114" s="52"/>
    </row>
    <row r="115" spans="1:39" x14ac:dyDescent="0.25">
      <c r="A115" s="11"/>
      <c r="B115" s="11"/>
      <c r="C115" s="11"/>
      <c r="D115" s="51"/>
      <c r="E115" s="51"/>
      <c r="F115" s="51"/>
      <c r="G115" s="51"/>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52"/>
      <c r="AK115" s="52"/>
      <c r="AL115" s="52"/>
      <c r="AM115" s="52"/>
    </row>
    <row r="116" spans="1:39" x14ac:dyDescent="0.25">
      <c r="A116" s="11"/>
      <c r="B116" s="11"/>
      <c r="C116" s="11"/>
      <c r="D116" s="51"/>
      <c r="E116" s="51"/>
      <c r="F116" s="51"/>
      <c r="G116" s="51"/>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52"/>
      <c r="AK116" s="52"/>
      <c r="AL116" s="52"/>
      <c r="AM116" s="52"/>
    </row>
    <row r="117" spans="1:39" x14ac:dyDescent="0.25">
      <c r="A117" s="11"/>
      <c r="B117" s="11"/>
      <c r="C117" s="11"/>
      <c r="D117" s="51"/>
      <c r="E117" s="51"/>
      <c r="F117" s="51"/>
      <c r="G117" s="51"/>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52"/>
      <c r="AK117" s="52"/>
      <c r="AL117" s="52"/>
      <c r="AM117" s="52"/>
    </row>
    <row r="118" spans="1:39" x14ac:dyDescent="0.25">
      <c r="A118" s="11"/>
      <c r="B118" s="11"/>
      <c r="C118" s="11"/>
      <c r="D118" s="51"/>
      <c r="E118" s="51"/>
      <c r="F118" s="51"/>
      <c r="G118" s="51"/>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52"/>
      <c r="AK118" s="52"/>
      <c r="AL118" s="52"/>
      <c r="AM118" s="52"/>
    </row>
    <row r="119" spans="1:39" x14ac:dyDescent="0.25">
      <c r="A119" s="11"/>
      <c r="B119" s="11"/>
      <c r="C119" s="11"/>
      <c r="D119" s="51"/>
      <c r="E119" s="51"/>
      <c r="F119" s="51"/>
      <c r="G119" s="51"/>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52"/>
      <c r="AK119" s="52"/>
      <c r="AL119" s="52"/>
      <c r="AM119" s="52"/>
    </row>
    <row r="120" spans="1:39" x14ac:dyDescent="0.25">
      <c r="A120" s="11"/>
      <c r="B120" s="11"/>
      <c r="C120" s="11"/>
      <c r="D120" s="51"/>
      <c r="E120" s="51"/>
      <c r="F120" s="51"/>
      <c r="G120" s="51"/>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52"/>
      <c r="AK120" s="52"/>
      <c r="AL120" s="52"/>
      <c r="AM120" s="52"/>
    </row>
    <row r="121" spans="1:39" x14ac:dyDescent="0.25">
      <c r="A121" s="11"/>
      <c r="B121" s="11"/>
      <c r="C121" s="11"/>
      <c r="D121" s="51"/>
      <c r="E121" s="51"/>
      <c r="F121" s="51"/>
      <c r="G121" s="51"/>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52"/>
      <c r="AK121" s="52"/>
      <c r="AL121" s="52"/>
      <c r="AM121" s="52"/>
    </row>
    <row r="122" spans="1:39" x14ac:dyDescent="0.25">
      <c r="A122" s="11"/>
      <c r="B122" s="11"/>
      <c r="C122" s="11"/>
      <c r="D122" s="51"/>
      <c r="E122" s="51"/>
      <c r="F122" s="51"/>
      <c r="G122" s="51"/>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52"/>
      <c r="AK122" s="52"/>
      <c r="AL122" s="52"/>
      <c r="AM122" s="52"/>
    </row>
    <row r="123" spans="1:39" x14ac:dyDescent="0.25">
      <c r="A123" s="11"/>
      <c r="B123" s="11"/>
      <c r="C123" s="11"/>
      <c r="D123" s="51"/>
      <c r="E123" s="51"/>
      <c r="F123" s="51"/>
      <c r="G123" s="51"/>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52"/>
      <c r="AK123" s="52"/>
      <c r="AL123" s="52"/>
      <c r="AM123" s="52"/>
    </row>
    <row r="124" spans="1:39" x14ac:dyDescent="0.25">
      <c r="A124" s="11"/>
      <c r="B124" s="11"/>
      <c r="C124" s="11"/>
      <c r="D124" s="51"/>
      <c r="E124" s="51"/>
      <c r="F124" s="51"/>
      <c r="G124" s="51"/>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52"/>
      <c r="AK124" s="52"/>
      <c r="AL124" s="52"/>
      <c r="AM124" s="52"/>
    </row>
    <row r="125" spans="1:39" x14ac:dyDescent="0.25">
      <c r="A125" s="11"/>
      <c r="B125" s="11"/>
      <c r="C125" s="11"/>
      <c r="D125" s="51"/>
      <c r="E125" s="51"/>
      <c r="F125" s="51"/>
      <c r="G125" s="51"/>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52"/>
      <c r="AK125" s="52"/>
      <c r="AL125" s="52"/>
      <c r="AM125" s="52"/>
    </row>
    <row r="126" spans="1:39" x14ac:dyDescent="0.25">
      <c r="A126" s="11"/>
      <c r="B126" s="11"/>
      <c r="C126" s="11"/>
      <c r="D126" s="51"/>
      <c r="E126" s="51"/>
      <c r="F126" s="51"/>
      <c r="G126" s="51"/>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52"/>
      <c r="AK126" s="52"/>
      <c r="AL126" s="52"/>
      <c r="AM126" s="52"/>
    </row>
    <row r="127" spans="1:39" x14ac:dyDescent="0.25">
      <c r="A127" s="11"/>
      <c r="B127" s="11"/>
      <c r="C127" s="11"/>
      <c r="D127" s="51"/>
      <c r="E127" s="51"/>
      <c r="F127" s="51"/>
      <c r="G127" s="51"/>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52"/>
      <c r="AK127" s="52"/>
      <c r="AL127" s="52"/>
      <c r="AM127" s="52"/>
    </row>
    <row r="128" spans="1:39" x14ac:dyDescent="0.25">
      <c r="A128" s="11"/>
      <c r="B128" s="11"/>
      <c r="C128" s="11"/>
      <c r="D128" s="51"/>
      <c r="E128" s="51"/>
      <c r="F128" s="51"/>
      <c r="G128" s="51"/>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52"/>
      <c r="AK128" s="52"/>
      <c r="AL128" s="52"/>
      <c r="AM128" s="52"/>
    </row>
    <row r="129" spans="1:39" x14ac:dyDescent="0.25">
      <c r="A129" s="11"/>
      <c r="B129" s="11"/>
      <c r="C129" s="11"/>
      <c r="D129" s="51"/>
      <c r="E129" s="51"/>
      <c r="F129" s="51"/>
      <c r="G129" s="51"/>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52"/>
      <c r="AK129" s="52"/>
      <c r="AL129" s="52"/>
      <c r="AM129" s="52"/>
    </row>
    <row r="130" spans="1:39" x14ac:dyDescent="0.25">
      <c r="A130" s="11"/>
      <c r="B130" s="11"/>
      <c r="C130" s="11"/>
      <c r="D130" s="51"/>
      <c r="E130" s="51"/>
      <c r="F130" s="51"/>
      <c r="G130" s="51"/>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52"/>
      <c r="AK130" s="52"/>
      <c r="AL130" s="52"/>
      <c r="AM130" s="52"/>
    </row>
    <row r="131" spans="1:39" x14ac:dyDescent="0.25">
      <c r="A131" s="11"/>
      <c r="B131" s="11"/>
      <c r="C131" s="11"/>
      <c r="D131" s="51"/>
      <c r="E131" s="51"/>
      <c r="F131" s="51"/>
      <c r="G131" s="51"/>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52"/>
      <c r="AK131" s="52"/>
      <c r="AL131" s="52"/>
      <c r="AM131" s="52"/>
    </row>
    <row r="132" spans="1:39" x14ac:dyDescent="0.25">
      <c r="A132" s="11"/>
      <c r="B132" s="11"/>
      <c r="C132" s="11"/>
      <c r="D132" s="51"/>
      <c r="E132" s="51"/>
      <c r="F132" s="51"/>
      <c r="G132" s="51"/>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52"/>
      <c r="AK132" s="52"/>
      <c r="AL132" s="52"/>
      <c r="AM132" s="52"/>
    </row>
    <row r="133" spans="1:39" x14ac:dyDescent="0.25">
      <c r="A133" s="11"/>
      <c r="B133" s="11"/>
      <c r="C133" s="11"/>
      <c r="D133" s="51"/>
      <c r="E133" s="51"/>
      <c r="F133" s="51"/>
      <c r="G133" s="51"/>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52"/>
      <c r="AK133" s="52"/>
      <c r="AL133" s="52"/>
      <c r="AM133" s="52"/>
    </row>
    <row r="134" spans="1:39" x14ac:dyDescent="0.25">
      <c r="A134" s="11"/>
      <c r="B134" s="11"/>
      <c r="C134" s="11"/>
      <c r="D134" s="51"/>
      <c r="E134" s="51"/>
      <c r="F134" s="51"/>
      <c r="G134" s="51"/>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52"/>
      <c r="AK134" s="52"/>
      <c r="AL134" s="52"/>
      <c r="AM134" s="52"/>
    </row>
    <row r="135" spans="1:39" x14ac:dyDescent="0.25">
      <c r="A135" s="11"/>
      <c r="B135" s="11"/>
      <c r="C135" s="11"/>
      <c r="D135" s="51"/>
      <c r="E135" s="51"/>
      <c r="F135" s="51"/>
      <c r="G135" s="51"/>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52"/>
      <c r="AK135" s="52"/>
      <c r="AL135" s="52"/>
      <c r="AM135" s="52"/>
    </row>
    <row r="136" spans="1:39" x14ac:dyDescent="0.25">
      <c r="A136" s="11"/>
      <c r="B136" s="11"/>
      <c r="C136" s="11"/>
      <c r="D136" s="51"/>
      <c r="E136" s="51"/>
      <c r="F136" s="51"/>
      <c r="G136" s="51"/>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52"/>
      <c r="AK136" s="52"/>
      <c r="AL136" s="52"/>
      <c r="AM136" s="52"/>
    </row>
    <row r="137" spans="1:39" x14ac:dyDescent="0.25">
      <c r="A137" s="11"/>
      <c r="B137" s="11"/>
      <c r="C137" s="11"/>
      <c r="D137" s="51"/>
      <c r="E137" s="51"/>
      <c r="F137" s="51"/>
      <c r="G137" s="51"/>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52"/>
      <c r="AK137" s="52"/>
      <c r="AL137" s="52"/>
      <c r="AM137" s="52"/>
    </row>
    <row r="138" spans="1:39" x14ac:dyDescent="0.25">
      <c r="A138" s="11"/>
      <c r="B138" s="11"/>
      <c r="C138" s="11"/>
      <c r="D138" s="51"/>
      <c r="E138" s="51"/>
      <c r="F138" s="51"/>
      <c r="G138" s="51"/>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52"/>
      <c r="AK138" s="52"/>
      <c r="AL138" s="52"/>
      <c r="AM138" s="52"/>
    </row>
    <row r="139" spans="1:39" x14ac:dyDescent="0.25">
      <c r="A139" s="11"/>
      <c r="B139" s="11"/>
      <c r="C139" s="11"/>
      <c r="D139" s="51"/>
      <c r="E139" s="51"/>
      <c r="F139" s="51"/>
      <c r="G139" s="51"/>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52"/>
      <c r="AK139" s="52"/>
      <c r="AL139" s="52"/>
      <c r="AM139" s="52"/>
    </row>
    <row r="140" spans="1:39" x14ac:dyDescent="0.25">
      <c r="A140" s="11"/>
      <c r="B140" s="11"/>
      <c r="C140" s="11"/>
      <c r="D140" s="51"/>
      <c r="E140" s="51"/>
      <c r="F140" s="51"/>
      <c r="G140" s="51"/>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52"/>
      <c r="AK140" s="52"/>
      <c r="AL140" s="52"/>
      <c r="AM140" s="52"/>
    </row>
  </sheetData>
  <protectedRanges>
    <protectedRange sqref="A12:AM140" name="Range4"/>
    <protectedRange sqref="F4" name="Range3"/>
    <protectedRange sqref="C4:C8" name="Range2"/>
    <protectedRange sqref="B2" name="Range1"/>
  </protectedRanges>
  <autoFilter ref="A11:AL26"/>
  <mergeCells count="2">
    <mergeCell ref="B1:C1"/>
    <mergeCell ref="B2:C2"/>
  </mergeCells>
  <dataValidations count="9">
    <dataValidation type="list" allowBlank="1" showInputMessage="1" showErrorMessage="1" error="Please use drop-down selection" sqref="A12:A140">
      <formula1>"Aetna,ACLA,HB,LHCC,UHC"</formula1>
    </dataValidation>
    <dataValidation type="list" allowBlank="1" showInputMessage="1" showErrorMessage="1" error="Please use Drop-down selection" sqref="H12:H140 K12:K140 O12:O140 M12:M140 T12:T140 AB12:AC140 R12:R140 AE12:AI140 Z12:Z136">
      <formula1>"Yes,No"</formula1>
    </dataValidation>
    <dataValidation type="whole" allowBlank="1" showInputMessage="1" showErrorMessage="1" error="Please enter number between 1 and 31" sqref="P12:P140 U12:U140 I12:I140 AD12:AD140 L12:L140 W12:W140 Y12:Y140 AA12:AA140 N12:N140 S12:S140">
      <formula1>0</formula1>
      <formula2>31</formula2>
    </dataValidation>
    <dataValidation type="list" allowBlank="1" showInputMessage="1" showErrorMessage="1" error="Please select from drop down selection" sqref="Z137:Z140">
      <formula1>"No,ASAM 2-WM,ASAM 3.2-WM, ASAM 3.7-WM,ASAM 4-WM"</formula1>
    </dataValidation>
    <dataValidation type="list" allowBlank="1" showInputMessage="1" showErrorMessage="1" error="Please select from drop down_x000a_" sqref="J127:J14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use Drop-down selection" sqref="Q12:Q140">
      <formula1>"Yes,No,N/A"</formula1>
    </dataValidation>
    <dataValidation type="list" allowBlank="1" showInputMessage="1" showErrorMessage="1" sqref="AM12:AM140">
      <formula1>"Yes,No"</formula1>
    </dataValidation>
    <dataValidation type="list" allowBlank="1" showInputMessage="1" showErrorMessage="1" error="Please select from drop down_x000a_" sqref="J12:J126">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error="Please Use Drop Down Selection" sqref="X12:X140 V12:V140">
      <formula1>"Yes,No"</formula1>
    </dataValidation>
  </dataValidations>
  <pageMargins left="0.25" right="0.25" top="0.75" bottom="0.75" header="0.3" footer="0.3"/>
  <pageSetup paperSize="5"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0"/>
  <sheetViews>
    <sheetView topLeftCell="AJ1" zoomScaleNormal="100" workbookViewId="0">
      <selection activeCell="AP7" sqref="AP7"/>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19.425781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63" t="s">
        <v>12</v>
      </c>
      <c r="C1" s="63"/>
      <c r="E1" s="58"/>
      <c r="F1" s="58"/>
      <c r="G1" s="58"/>
      <c r="H1" s="58"/>
      <c r="I1" s="58"/>
      <c r="K1" s="58"/>
      <c r="L1" s="58"/>
      <c r="O1" s="58"/>
      <c r="AO1" s="37" t="s">
        <v>61</v>
      </c>
      <c r="AP1" s="37"/>
      <c r="AQ1" s="37"/>
      <c r="AR1" s="37"/>
      <c r="AS1" s="37"/>
    </row>
    <row r="2" spans="1:45" ht="44.25" customHeight="1" x14ac:dyDescent="0.35">
      <c r="B2" s="65" t="s">
        <v>178</v>
      </c>
      <c r="C2" s="65"/>
      <c r="E2" s="58"/>
      <c r="F2" s="58"/>
      <c r="G2" s="58"/>
      <c r="H2" s="58"/>
      <c r="I2" s="58"/>
      <c r="K2" s="58"/>
      <c r="L2" s="58"/>
      <c r="O2" s="58"/>
      <c r="AO2" s="14" t="s">
        <v>166</v>
      </c>
      <c r="AP2" s="15" t="s">
        <v>85</v>
      </c>
      <c r="AR2" s="27" t="s">
        <v>42</v>
      </c>
      <c r="AS2" s="15" t="s">
        <v>26</v>
      </c>
    </row>
    <row r="3" spans="1:45" ht="16.5" customHeight="1" x14ac:dyDescent="0.45">
      <c r="B3" s="1"/>
      <c r="C3" s="13"/>
      <c r="L3" s="3"/>
      <c r="AO3" s="11" t="s">
        <v>21</v>
      </c>
      <c r="AP3" s="12">
        <f>COUNTIF(H12:H140,"Yes")</f>
        <v>0</v>
      </c>
      <c r="AR3" s="11" t="s">
        <v>164</v>
      </c>
      <c r="AS3" s="11">
        <f>COUNTIF(J12:J140,"Group Home")</f>
        <v>0</v>
      </c>
    </row>
    <row r="4" spans="1:45" x14ac:dyDescent="0.25">
      <c r="B4" s="36" t="s">
        <v>14</v>
      </c>
      <c r="C4" s="59" t="s">
        <v>161</v>
      </c>
      <c r="E4" s="21" t="s">
        <v>15</v>
      </c>
      <c r="F4" s="59" t="s">
        <v>162</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160</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163</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88</v>
      </c>
      <c r="F11" s="42" t="s">
        <v>72</v>
      </c>
      <c r="G11" s="41" t="s">
        <v>73</v>
      </c>
      <c r="H11" s="38" t="s">
        <v>92</v>
      </c>
      <c r="I11" s="43" t="s">
        <v>89</v>
      </c>
      <c r="J11" s="40" t="s">
        <v>42</v>
      </c>
      <c r="K11" s="39" t="s">
        <v>91</v>
      </c>
      <c r="L11" s="43" t="s">
        <v>90</v>
      </c>
      <c r="M11" s="39" t="s">
        <v>77</v>
      </c>
      <c r="N11" s="43" t="s">
        <v>105</v>
      </c>
      <c r="O11" s="39" t="s">
        <v>93</v>
      </c>
      <c r="P11" s="43" t="s">
        <v>95</v>
      </c>
      <c r="Q11" s="40" t="s">
        <v>79</v>
      </c>
      <c r="R11" s="39" t="s">
        <v>94</v>
      </c>
      <c r="S11" s="43" t="s">
        <v>96</v>
      </c>
      <c r="T11" s="39" t="s">
        <v>106</v>
      </c>
      <c r="U11" s="43" t="s">
        <v>107</v>
      </c>
      <c r="V11" s="39" t="s">
        <v>74</v>
      </c>
      <c r="W11" s="43" t="s">
        <v>97</v>
      </c>
      <c r="X11" s="39" t="s">
        <v>75</v>
      </c>
      <c r="Y11" s="43" t="s">
        <v>98</v>
      </c>
      <c r="Z11" s="39" t="s">
        <v>76</v>
      </c>
      <c r="AA11" s="43" t="s">
        <v>99</v>
      </c>
      <c r="AB11" s="40" t="s">
        <v>100</v>
      </c>
      <c r="AC11" s="40" t="s">
        <v>101</v>
      </c>
      <c r="AD11" s="44" t="s">
        <v>102</v>
      </c>
      <c r="AE11" s="45" t="s">
        <v>103</v>
      </c>
      <c r="AF11" s="40" t="s">
        <v>104</v>
      </c>
      <c r="AG11" s="40" t="s">
        <v>78</v>
      </c>
      <c r="AH11" s="40" t="s">
        <v>80</v>
      </c>
      <c r="AI11" s="40" t="s">
        <v>81</v>
      </c>
      <c r="AJ11" s="40" t="s">
        <v>82</v>
      </c>
      <c r="AK11" s="40" t="s">
        <v>83</v>
      </c>
      <c r="AL11" s="40" t="s">
        <v>84</v>
      </c>
      <c r="AM11" s="40" t="s">
        <v>167</v>
      </c>
      <c r="AO11" s="11" t="s">
        <v>86</v>
      </c>
      <c r="AP11" s="12">
        <f>COUNTIF(T12:T140,"Yes")</f>
        <v>0</v>
      </c>
      <c r="AR11" s="11" t="s">
        <v>172</v>
      </c>
      <c r="AS11" s="11">
        <f>COUNTIF(J12:J140,"Independent Living")</f>
        <v>0</v>
      </c>
    </row>
    <row r="12" spans="1:45" x14ac:dyDescent="0.25">
      <c r="A12" s="11"/>
      <c r="B12" s="11"/>
      <c r="C12" s="11"/>
      <c r="D12" s="51"/>
      <c r="E12" s="51"/>
      <c r="F12" s="51"/>
      <c r="G12" s="51"/>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52"/>
      <c r="AK12" s="52"/>
      <c r="AL12" s="52"/>
      <c r="AM12" s="52"/>
      <c r="AO12" s="11" t="s">
        <v>24</v>
      </c>
      <c r="AP12" s="12">
        <f>COUNTIF(AB12:AB140, "Yes")</f>
        <v>0</v>
      </c>
      <c r="AR12" s="11" t="s">
        <v>50</v>
      </c>
      <c r="AS12" s="11">
        <f>COUNTIF(J12:J140,"Jail/Prison")</f>
        <v>0</v>
      </c>
    </row>
    <row r="13" spans="1:45" x14ac:dyDescent="0.25">
      <c r="A13" s="11" t="s">
        <v>174</v>
      </c>
      <c r="B13" s="11"/>
      <c r="C13" s="11"/>
      <c r="D13" s="51"/>
      <c r="E13" s="51"/>
      <c r="F13" s="51"/>
      <c r="G13" s="51"/>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52"/>
      <c r="AK13" s="52"/>
      <c r="AL13" s="52"/>
      <c r="AM13" s="52"/>
      <c r="AO13" s="16" t="s">
        <v>165</v>
      </c>
      <c r="AP13" s="12">
        <f>COUNTIF(AF13:AF140, "Yes")</f>
        <v>0</v>
      </c>
      <c r="AR13" s="11" t="s">
        <v>51</v>
      </c>
      <c r="AS13" s="11">
        <f>COUNTIF(J12:J140,"Homeless")</f>
        <v>0</v>
      </c>
    </row>
    <row r="14" spans="1:45" x14ac:dyDescent="0.25">
      <c r="A14" s="11"/>
      <c r="B14" s="11"/>
      <c r="C14" s="11"/>
      <c r="D14" s="51"/>
      <c r="E14" s="51"/>
      <c r="F14" s="51"/>
      <c r="G14" s="51"/>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52"/>
      <c r="AK14" s="52"/>
      <c r="AL14" s="52"/>
      <c r="AM14" s="52"/>
      <c r="AO14" s="11" t="s">
        <v>87</v>
      </c>
      <c r="AP14" s="12">
        <f>COUNTIF(AC12:AC140,"Yes")</f>
        <v>0</v>
      </c>
      <c r="AR14" s="11" t="s">
        <v>170</v>
      </c>
      <c r="AS14" s="11">
        <f>COUNTIF(J12:J140,"Transitional Housing")</f>
        <v>0</v>
      </c>
    </row>
    <row r="15" spans="1:45" x14ac:dyDescent="0.25">
      <c r="A15" s="11"/>
      <c r="B15" s="11"/>
      <c r="C15" s="11"/>
      <c r="D15" s="51"/>
      <c r="E15" s="51"/>
      <c r="F15" s="51"/>
      <c r="G15" s="51"/>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52"/>
      <c r="AK15" s="52"/>
      <c r="AL15" s="52"/>
      <c r="AM15" s="52"/>
      <c r="AO15" s="11" t="s">
        <v>168</v>
      </c>
      <c r="AP15" s="12">
        <f>COUNTIF(AM12:AM140,"Yes")</f>
        <v>0</v>
      </c>
      <c r="AR15" s="11" t="s">
        <v>171</v>
      </c>
      <c r="AS15" s="11">
        <f>COUNTIF(J12:J140,"Unsupported Boarding")</f>
        <v>0</v>
      </c>
    </row>
    <row r="16" spans="1:45" x14ac:dyDescent="0.25">
      <c r="A16" s="11"/>
      <c r="B16" s="11"/>
      <c r="C16" s="11"/>
      <c r="D16" s="51"/>
      <c r="E16" s="51"/>
      <c r="F16" s="51"/>
      <c r="G16" s="51"/>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52"/>
      <c r="AK16" s="52"/>
      <c r="AL16" s="52"/>
      <c r="AM16" s="52"/>
      <c r="AO16" s="18" t="s">
        <v>26</v>
      </c>
      <c r="AP16" s="11">
        <f>SUM(AP2:AP15)</f>
        <v>0</v>
      </c>
      <c r="AR16" s="18" t="s">
        <v>26</v>
      </c>
      <c r="AS16" s="11">
        <f>SUM(AS3:AS15)</f>
        <v>0</v>
      </c>
    </row>
    <row r="17" spans="1:44" x14ac:dyDescent="0.25">
      <c r="A17" s="11"/>
      <c r="B17" s="11"/>
      <c r="C17" s="11"/>
      <c r="D17" s="51"/>
      <c r="E17" s="51"/>
      <c r="F17" s="51"/>
      <c r="G17" s="51"/>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52"/>
      <c r="AK17" s="52"/>
      <c r="AL17" s="52"/>
      <c r="AM17" s="52"/>
      <c r="AR17" s="62"/>
    </row>
    <row r="18" spans="1:44" x14ac:dyDescent="0.25">
      <c r="A18" s="11"/>
      <c r="B18" s="11"/>
      <c r="C18" s="11"/>
      <c r="D18" s="51"/>
      <c r="E18" s="51"/>
      <c r="F18" s="51"/>
      <c r="G18" s="51"/>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52"/>
      <c r="AK18" s="52"/>
      <c r="AL18" s="52"/>
      <c r="AM18" s="52"/>
    </row>
    <row r="19" spans="1:44" x14ac:dyDescent="0.25">
      <c r="A19" s="11"/>
      <c r="B19" s="11"/>
      <c r="C19" s="11"/>
      <c r="D19" s="51"/>
      <c r="E19" s="51"/>
      <c r="F19" s="51"/>
      <c r="G19" s="51"/>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52"/>
      <c r="AK19" s="52"/>
      <c r="AL19" s="52"/>
      <c r="AM19" s="52"/>
    </row>
    <row r="20" spans="1:44" x14ac:dyDescent="0.25">
      <c r="A20" s="11"/>
      <c r="B20" s="11"/>
      <c r="C20" s="11"/>
      <c r="D20" s="51"/>
      <c r="E20" s="51"/>
      <c r="F20" s="51"/>
      <c r="G20" s="51"/>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52"/>
      <c r="AK20" s="52"/>
      <c r="AL20" s="52"/>
      <c r="AM20" s="52"/>
    </row>
    <row r="21" spans="1:44" x14ac:dyDescent="0.25">
      <c r="A21" s="11"/>
      <c r="B21" s="11"/>
      <c r="C21" s="11"/>
      <c r="D21" s="51"/>
      <c r="E21" s="51"/>
      <c r="F21" s="51"/>
      <c r="G21" s="51"/>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52"/>
      <c r="AK21" s="52"/>
      <c r="AL21" s="52"/>
      <c r="AM21" s="52"/>
    </row>
    <row r="22" spans="1:44" x14ac:dyDescent="0.25">
      <c r="A22" s="11"/>
      <c r="B22" s="11"/>
      <c r="C22" s="11"/>
      <c r="D22" s="51"/>
      <c r="E22" s="51"/>
      <c r="F22" s="51"/>
      <c r="G22" s="51"/>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52"/>
      <c r="AK22" s="52"/>
      <c r="AL22" s="52"/>
      <c r="AM22" s="52"/>
    </row>
    <row r="23" spans="1:44" x14ac:dyDescent="0.25">
      <c r="A23" s="11"/>
      <c r="B23" s="11"/>
      <c r="C23" s="11"/>
      <c r="D23" s="51"/>
      <c r="E23" s="51"/>
      <c r="F23" s="51"/>
      <c r="G23" s="51"/>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52"/>
      <c r="AK23" s="52"/>
      <c r="AL23" s="52"/>
      <c r="AM23" s="52"/>
    </row>
    <row r="24" spans="1:44" x14ac:dyDescent="0.25">
      <c r="A24" s="11"/>
      <c r="B24" s="11"/>
      <c r="C24" s="11"/>
      <c r="D24" s="51"/>
      <c r="E24" s="51"/>
      <c r="F24" s="51"/>
      <c r="G24" s="51"/>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52"/>
      <c r="AK24" s="52"/>
      <c r="AL24" s="52"/>
      <c r="AM24" s="52"/>
    </row>
    <row r="25" spans="1:44" x14ac:dyDescent="0.25">
      <c r="A25" s="11"/>
      <c r="B25" s="11"/>
      <c r="C25" s="11"/>
      <c r="D25" s="51"/>
      <c r="E25" s="51"/>
      <c r="F25" s="51"/>
      <c r="G25" s="51"/>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52"/>
      <c r="AK25" s="52"/>
      <c r="AL25" s="52"/>
      <c r="AM25" s="52"/>
    </row>
    <row r="26" spans="1:44" x14ac:dyDescent="0.25">
      <c r="A26" s="11"/>
      <c r="B26" s="11"/>
      <c r="C26" s="11"/>
      <c r="D26" s="51"/>
      <c r="E26" s="51"/>
      <c r="F26" s="51"/>
      <c r="G26" s="51"/>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52"/>
      <c r="AK26" s="52"/>
      <c r="AL26" s="52"/>
      <c r="AM26" s="52"/>
    </row>
    <row r="27" spans="1:44" x14ac:dyDescent="0.25">
      <c r="A27" s="11"/>
      <c r="B27" s="11"/>
      <c r="C27" s="11"/>
      <c r="D27" s="51"/>
      <c r="E27" s="51"/>
      <c r="F27" s="51"/>
      <c r="G27" s="51"/>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52"/>
      <c r="AK27" s="52"/>
      <c r="AL27" s="52"/>
      <c r="AM27" s="52"/>
    </row>
    <row r="28" spans="1:44" x14ac:dyDescent="0.25">
      <c r="A28" s="11"/>
      <c r="B28" s="11"/>
      <c r="C28" s="11"/>
      <c r="D28" s="51"/>
      <c r="E28" s="51"/>
      <c r="F28" s="51"/>
      <c r="G28" s="51"/>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52"/>
      <c r="AK28" s="52"/>
      <c r="AL28" s="52"/>
      <c r="AM28" s="52"/>
    </row>
    <row r="29" spans="1:44" x14ac:dyDescent="0.25">
      <c r="A29" s="11"/>
      <c r="B29" s="11"/>
      <c r="C29" s="11"/>
      <c r="D29" s="51"/>
      <c r="E29" s="51"/>
      <c r="F29" s="51"/>
      <c r="G29" s="51"/>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52"/>
      <c r="AK29" s="52"/>
      <c r="AL29" s="52"/>
      <c r="AM29" s="52"/>
    </row>
    <row r="30" spans="1:44" x14ac:dyDescent="0.25">
      <c r="A30" s="11"/>
      <c r="B30" s="11"/>
      <c r="C30" s="11"/>
      <c r="D30" s="51"/>
      <c r="E30" s="51"/>
      <c r="F30" s="51"/>
      <c r="G30" s="51"/>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52"/>
      <c r="AK30" s="52"/>
      <c r="AL30" s="52"/>
      <c r="AM30" s="52"/>
    </row>
    <row r="31" spans="1:44" x14ac:dyDescent="0.25">
      <c r="A31" s="11"/>
      <c r="B31" s="11"/>
      <c r="C31" s="11"/>
      <c r="D31" s="51"/>
      <c r="E31" s="51"/>
      <c r="F31" s="51"/>
      <c r="G31" s="51"/>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52"/>
      <c r="AK31" s="52"/>
      <c r="AL31" s="52"/>
      <c r="AM31" s="52"/>
    </row>
    <row r="32" spans="1:44" x14ac:dyDescent="0.25">
      <c r="A32" s="11"/>
      <c r="B32" s="11"/>
      <c r="C32" s="11"/>
      <c r="D32" s="51"/>
      <c r="E32" s="51"/>
      <c r="F32" s="51"/>
      <c r="G32" s="51"/>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52"/>
      <c r="AK32" s="52"/>
      <c r="AL32" s="52"/>
      <c r="AM32" s="52"/>
    </row>
    <row r="33" spans="1:39" x14ac:dyDescent="0.25">
      <c r="A33" s="11"/>
      <c r="B33" s="11"/>
      <c r="C33" s="11"/>
      <c r="D33" s="51"/>
      <c r="E33" s="51"/>
      <c r="F33" s="51"/>
      <c r="G33" s="51"/>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52"/>
      <c r="AK33" s="52"/>
      <c r="AL33" s="52"/>
      <c r="AM33" s="52"/>
    </row>
    <row r="34" spans="1:39" x14ac:dyDescent="0.25">
      <c r="A34" s="11"/>
      <c r="B34" s="11"/>
      <c r="C34" s="11"/>
      <c r="D34" s="51"/>
      <c r="E34" s="51"/>
      <c r="F34" s="51"/>
      <c r="G34" s="51"/>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52"/>
      <c r="AK34" s="52"/>
      <c r="AL34" s="52"/>
      <c r="AM34" s="52"/>
    </row>
    <row r="35" spans="1:39" x14ac:dyDescent="0.25">
      <c r="A35" s="11"/>
      <c r="B35" s="11"/>
      <c r="C35" s="11"/>
      <c r="D35" s="51"/>
      <c r="E35" s="51"/>
      <c r="F35" s="51"/>
      <c r="G35" s="51"/>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52"/>
      <c r="AK35" s="52"/>
      <c r="AL35" s="52"/>
      <c r="AM35" s="52"/>
    </row>
    <row r="36" spans="1:39" x14ac:dyDescent="0.25">
      <c r="A36" s="11"/>
      <c r="B36" s="11"/>
      <c r="C36" s="11"/>
      <c r="D36" s="51"/>
      <c r="E36" s="51"/>
      <c r="F36" s="51"/>
      <c r="G36" s="51"/>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52"/>
      <c r="AK36" s="52"/>
      <c r="AL36" s="52"/>
      <c r="AM36" s="52"/>
    </row>
    <row r="37" spans="1:39" x14ac:dyDescent="0.25">
      <c r="A37" s="11"/>
      <c r="B37" s="11"/>
      <c r="C37" s="11"/>
      <c r="D37" s="51"/>
      <c r="E37" s="51"/>
      <c r="F37" s="51"/>
      <c r="G37" s="51"/>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52"/>
      <c r="AK37" s="52"/>
      <c r="AL37" s="52"/>
      <c r="AM37" s="52"/>
    </row>
    <row r="38" spans="1:39" x14ac:dyDescent="0.25">
      <c r="A38" s="11"/>
      <c r="B38" s="11"/>
      <c r="C38" s="11"/>
      <c r="D38" s="51"/>
      <c r="E38" s="51"/>
      <c r="F38" s="51"/>
      <c r="G38" s="51"/>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52"/>
      <c r="AK38" s="52"/>
      <c r="AL38" s="52"/>
      <c r="AM38" s="52"/>
    </row>
    <row r="39" spans="1:39" x14ac:dyDescent="0.25">
      <c r="A39" s="11"/>
      <c r="B39" s="11"/>
      <c r="C39" s="11"/>
      <c r="D39" s="51"/>
      <c r="E39" s="51"/>
      <c r="F39" s="51"/>
      <c r="G39" s="51"/>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52"/>
      <c r="AK39" s="52"/>
      <c r="AL39" s="52"/>
      <c r="AM39" s="52"/>
    </row>
    <row r="40" spans="1:39" x14ac:dyDescent="0.25">
      <c r="A40" s="11"/>
      <c r="B40" s="11"/>
      <c r="C40" s="11"/>
      <c r="D40" s="51"/>
      <c r="E40" s="51"/>
      <c r="F40" s="51"/>
      <c r="G40" s="51"/>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52"/>
      <c r="AK40" s="52"/>
      <c r="AL40" s="52"/>
      <c r="AM40" s="52"/>
    </row>
    <row r="41" spans="1:39" x14ac:dyDescent="0.25">
      <c r="A41" s="11"/>
      <c r="B41" s="11"/>
      <c r="C41" s="11"/>
      <c r="D41" s="51"/>
      <c r="E41" s="51"/>
      <c r="F41" s="51"/>
      <c r="G41" s="51"/>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52"/>
      <c r="AK41" s="52"/>
      <c r="AL41" s="52"/>
      <c r="AM41" s="52"/>
    </row>
    <row r="42" spans="1:39" x14ac:dyDescent="0.25">
      <c r="A42" s="11"/>
      <c r="B42" s="11"/>
      <c r="C42" s="11"/>
      <c r="D42" s="51"/>
      <c r="E42" s="51"/>
      <c r="F42" s="51"/>
      <c r="G42" s="51"/>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52"/>
      <c r="AK42" s="52"/>
      <c r="AL42" s="52"/>
      <c r="AM42" s="52"/>
    </row>
    <row r="43" spans="1:39" x14ac:dyDescent="0.25">
      <c r="A43" s="11"/>
      <c r="B43" s="11"/>
      <c r="C43" s="11"/>
      <c r="D43" s="51"/>
      <c r="E43" s="51"/>
      <c r="F43" s="51"/>
      <c r="G43" s="51"/>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52"/>
      <c r="AK43" s="52"/>
      <c r="AL43" s="52"/>
      <c r="AM43" s="52"/>
    </row>
    <row r="44" spans="1:39" x14ac:dyDescent="0.25">
      <c r="A44" s="11"/>
      <c r="B44" s="11"/>
      <c r="C44" s="11"/>
      <c r="D44" s="51"/>
      <c r="E44" s="51"/>
      <c r="F44" s="51"/>
      <c r="G44" s="51"/>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52"/>
      <c r="AK44" s="52"/>
      <c r="AL44" s="52"/>
      <c r="AM44" s="52"/>
    </row>
    <row r="45" spans="1:39" x14ac:dyDescent="0.25">
      <c r="A45" s="11"/>
      <c r="B45" s="11"/>
      <c r="C45" s="11"/>
      <c r="D45" s="51"/>
      <c r="E45" s="51"/>
      <c r="F45" s="51"/>
      <c r="G45" s="51"/>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52"/>
      <c r="AK45" s="52"/>
      <c r="AL45" s="52"/>
      <c r="AM45" s="52"/>
    </row>
    <row r="46" spans="1:39" x14ac:dyDescent="0.25">
      <c r="A46" s="11"/>
      <c r="B46" s="11"/>
      <c r="C46" s="11"/>
      <c r="D46" s="51"/>
      <c r="E46" s="51"/>
      <c r="F46" s="51"/>
      <c r="G46" s="51"/>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52"/>
      <c r="AK46" s="52"/>
      <c r="AL46" s="52"/>
      <c r="AM46" s="52"/>
    </row>
    <row r="47" spans="1:39" x14ac:dyDescent="0.25">
      <c r="A47" s="11"/>
      <c r="B47" s="11"/>
      <c r="C47" s="11"/>
      <c r="D47" s="51"/>
      <c r="E47" s="51"/>
      <c r="F47" s="51"/>
      <c r="G47" s="51"/>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52"/>
      <c r="AK47" s="52"/>
      <c r="AL47" s="52"/>
      <c r="AM47" s="52"/>
    </row>
    <row r="48" spans="1:39" x14ac:dyDescent="0.25">
      <c r="A48" s="11"/>
      <c r="B48" s="11"/>
      <c r="C48" s="11"/>
      <c r="D48" s="51"/>
      <c r="E48" s="51"/>
      <c r="F48" s="51"/>
      <c r="G48" s="51"/>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52"/>
      <c r="AK48" s="52"/>
      <c r="AL48" s="52"/>
      <c r="AM48" s="52"/>
    </row>
    <row r="49" spans="1:39" x14ac:dyDescent="0.25">
      <c r="A49" s="11"/>
      <c r="B49" s="11"/>
      <c r="C49" s="11"/>
      <c r="D49" s="51"/>
      <c r="E49" s="51"/>
      <c r="F49" s="51"/>
      <c r="G49" s="51"/>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52"/>
      <c r="AK49" s="52"/>
      <c r="AL49" s="52"/>
      <c r="AM49" s="52"/>
    </row>
    <row r="50" spans="1:39" x14ac:dyDescent="0.25">
      <c r="A50" s="11"/>
      <c r="B50" s="11"/>
      <c r="C50" s="11"/>
      <c r="D50" s="51"/>
      <c r="E50" s="51"/>
      <c r="F50" s="51"/>
      <c r="G50" s="51"/>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52"/>
      <c r="AK50" s="52"/>
      <c r="AL50" s="52"/>
      <c r="AM50" s="52"/>
    </row>
    <row r="51" spans="1:39" x14ac:dyDescent="0.25">
      <c r="A51" s="11"/>
      <c r="B51" s="11"/>
      <c r="C51" s="11"/>
      <c r="D51" s="51"/>
      <c r="E51" s="51"/>
      <c r="F51" s="51"/>
      <c r="G51" s="51"/>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52"/>
      <c r="AK51" s="52"/>
      <c r="AL51" s="52"/>
      <c r="AM51" s="52"/>
    </row>
    <row r="52" spans="1:39" x14ac:dyDescent="0.25">
      <c r="A52" s="11"/>
      <c r="B52" s="11"/>
      <c r="C52" s="11"/>
      <c r="D52" s="51"/>
      <c r="E52" s="51"/>
      <c r="F52" s="51"/>
      <c r="G52" s="51"/>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52"/>
      <c r="AK52" s="52"/>
      <c r="AL52" s="52"/>
      <c r="AM52" s="52"/>
    </row>
    <row r="53" spans="1:39" x14ac:dyDescent="0.25">
      <c r="A53" s="11"/>
      <c r="B53" s="11"/>
      <c r="C53" s="11"/>
      <c r="D53" s="51"/>
      <c r="E53" s="51"/>
      <c r="F53" s="51"/>
      <c r="G53" s="51"/>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52"/>
      <c r="AK53" s="52"/>
      <c r="AL53" s="52"/>
      <c r="AM53" s="52"/>
    </row>
    <row r="54" spans="1:39" x14ac:dyDescent="0.25">
      <c r="A54" s="11"/>
      <c r="B54" s="11"/>
      <c r="C54" s="11"/>
      <c r="D54" s="51"/>
      <c r="E54" s="51"/>
      <c r="F54" s="51"/>
      <c r="G54" s="51"/>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52"/>
      <c r="AK54" s="52"/>
      <c r="AL54" s="52"/>
      <c r="AM54" s="52"/>
    </row>
    <row r="55" spans="1:39" x14ac:dyDescent="0.25">
      <c r="A55" s="11"/>
      <c r="B55" s="11"/>
      <c r="C55" s="11"/>
      <c r="D55" s="51"/>
      <c r="E55" s="51"/>
      <c r="F55" s="51"/>
      <c r="G55" s="51"/>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52"/>
      <c r="AK55" s="52"/>
      <c r="AL55" s="52"/>
      <c r="AM55" s="52"/>
    </row>
    <row r="56" spans="1:39" x14ac:dyDescent="0.25">
      <c r="A56" s="11"/>
      <c r="B56" s="11"/>
      <c r="C56" s="11"/>
      <c r="D56" s="51"/>
      <c r="E56" s="51"/>
      <c r="F56" s="51"/>
      <c r="G56" s="51"/>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52"/>
      <c r="AK56" s="52"/>
      <c r="AL56" s="52"/>
      <c r="AM56" s="52"/>
    </row>
    <row r="57" spans="1:39" x14ac:dyDescent="0.25">
      <c r="A57" s="11"/>
      <c r="B57" s="11"/>
      <c r="C57" s="11"/>
      <c r="D57" s="51"/>
      <c r="E57" s="51"/>
      <c r="F57" s="51"/>
      <c r="G57" s="51"/>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52"/>
      <c r="AK57" s="52"/>
      <c r="AL57" s="52"/>
      <c r="AM57" s="52"/>
    </row>
    <row r="58" spans="1:39" x14ac:dyDescent="0.25">
      <c r="A58" s="11"/>
      <c r="B58" s="11"/>
      <c r="C58" s="11"/>
      <c r="D58" s="51"/>
      <c r="E58" s="51"/>
      <c r="F58" s="51"/>
      <c r="G58" s="51"/>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52"/>
      <c r="AK58" s="52"/>
      <c r="AL58" s="52"/>
      <c r="AM58" s="52"/>
    </row>
    <row r="59" spans="1:39" x14ac:dyDescent="0.25">
      <c r="A59" s="11"/>
      <c r="B59" s="11"/>
      <c r="C59" s="11"/>
      <c r="D59" s="51"/>
      <c r="E59" s="51"/>
      <c r="F59" s="51"/>
      <c r="G59" s="51"/>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52"/>
      <c r="AK59" s="52"/>
      <c r="AL59" s="52"/>
      <c r="AM59" s="52"/>
    </row>
    <row r="60" spans="1:39" x14ac:dyDescent="0.25">
      <c r="A60" s="11"/>
      <c r="B60" s="11"/>
      <c r="C60" s="11"/>
      <c r="D60" s="51"/>
      <c r="E60" s="51"/>
      <c r="F60" s="51"/>
      <c r="G60" s="51"/>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52"/>
      <c r="AK60" s="52"/>
      <c r="AL60" s="52"/>
      <c r="AM60" s="52"/>
    </row>
    <row r="61" spans="1:39" x14ac:dyDescent="0.25">
      <c r="A61" s="11"/>
      <c r="B61" s="11"/>
      <c r="C61" s="11"/>
      <c r="D61" s="51"/>
      <c r="E61" s="51"/>
      <c r="F61" s="51"/>
      <c r="G61" s="51"/>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52"/>
      <c r="AK61" s="52"/>
      <c r="AL61" s="52"/>
      <c r="AM61" s="52"/>
    </row>
    <row r="62" spans="1:39" x14ac:dyDescent="0.25">
      <c r="A62" s="11"/>
      <c r="B62" s="11"/>
      <c r="C62" s="11"/>
      <c r="D62" s="51"/>
      <c r="E62" s="51"/>
      <c r="F62" s="51"/>
      <c r="G62" s="51"/>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52"/>
      <c r="AK62" s="52"/>
      <c r="AL62" s="52"/>
      <c r="AM62" s="52"/>
    </row>
    <row r="63" spans="1:39" x14ac:dyDescent="0.25">
      <c r="A63" s="11"/>
      <c r="B63" s="11"/>
      <c r="C63" s="11"/>
      <c r="D63" s="51"/>
      <c r="E63" s="51"/>
      <c r="F63" s="51"/>
      <c r="G63" s="51"/>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52"/>
      <c r="AK63" s="52"/>
      <c r="AL63" s="52"/>
      <c r="AM63" s="52"/>
    </row>
    <row r="64" spans="1:39" x14ac:dyDescent="0.25">
      <c r="A64" s="11"/>
      <c r="B64" s="11"/>
      <c r="C64" s="11"/>
      <c r="D64" s="51"/>
      <c r="E64" s="51"/>
      <c r="F64" s="51"/>
      <c r="G64" s="51"/>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52"/>
      <c r="AK64" s="52"/>
      <c r="AL64" s="52"/>
      <c r="AM64" s="52"/>
    </row>
    <row r="65" spans="1:39" x14ac:dyDescent="0.25">
      <c r="A65" s="11"/>
      <c r="B65" s="11"/>
      <c r="C65" s="11"/>
      <c r="D65" s="51"/>
      <c r="E65" s="51"/>
      <c r="F65" s="51"/>
      <c r="G65" s="51"/>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52"/>
      <c r="AK65" s="52"/>
      <c r="AL65" s="52"/>
      <c r="AM65" s="52"/>
    </row>
    <row r="66" spans="1:39" x14ac:dyDescent="0.25">
      <c r="A66" s="11"/>
      <c r="B66" s="11"/>
      <c r="C66" s="11"/>
      <c r="D66" s="51"/>
      <c r="E66" s="51"/>
      <c r="F66" s="51"/>
      <c r="G66" s="51"/>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52"/>
      <c r="AK66" s="52"/>
      <c r="AL66" s="52"/>
      <c r="AM66" s="52"/>
    </row>
    <row r="67" spans="1:39" x14ac:dyDescent="0.25">
      <c r="A67" s="11"/>
      <c r="B67" s="11"/>
      <c r="C67" s="11"/>
      <c r="D67" s="51"/>
      <c r="E67" s="51"/>
      <c r="F67" s="51"/>
      <c r="G67" s="51"/>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52"/>
      <c r="AK67" s="52"/>
      <c r="AL67" s="52"/>
      <c r="AM67" s="52"/>
    </row>
    <row r="68" spans="1:39" x14ac:dyDescent="0.25">
      <c r="A68" s="11"/>
      <c r="B68" s="11"/>
      <c r="C68" s="11"/>
      <c r="D68" s="51"/>
      <c r="E68" s="51"/>
      <c r="F68" s="51"/>
      <c r="G68" s="51"/>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52"/>
      <c r="AK68" s="52"/>
      <c r="AL68" s="52"/>
      <c r="AM68" s="52"/>
    </row>
    <row r="69" spans="1:39" x14ac:dyDescent="0.25">
      <c r="A69" s="11"/>
      <c r="B69" s="11"/>
      <c r="C69" s="11"/>
      <c r="D69" s="51"/>
      <c r="E69" s="51"/>
      <c r="F69" s="51"/>
      <c r="G69" s="51"/>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52"/>
      <c r="AK69" s="52"/>
      <c r="AL69" s="52"/>
      <c r="AM69" s="52"/>
    </row>
    <row r="70" spans="1:39" x14ac:dyDescent="0.25">
      <c r="A70" s="11"/>
      <c r="B70" s="11"/>
      <c r="C70" s="11"/>
      <c r="D70" s="51"/>
      <c r="E70" s="51"/>
      <c r="F70" s="51"/>
      <c r="G70" s="51"/>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52"/>
      <c r="AK70" s="52"/>
      <c r="AL70" s="52"/>
      <c r="AM70" s="52"/>
    </row>
    <row r="71" spans="1:39" x14ac:dyDescent="0.25">
      <c r="A71" s="11"/>
      <c r="B71" s="11"/>
      <c r="C71" s="11"/>
      <c r="D71" s="51"/>
      <c r="E71" s="51"/>
      <c r="F71" s="51"/>
      <c r="G71" s="51"/>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52"/>
      <c r="AK71" s="52"/>
      <c r="AL71" s="52"/>
      <c r="AM71" s="52"/>
    </row>
    <row r="72" spans="1:39" x14ac:dyDescent="0.25">
      <c r="A72" s="11"/>
      <c r="B72" s="11"/>
      <c r="C72" s="11"/>
      <c r="D72" s="51"/>
      <c r="E72" s="51"/>
      <c r="F72" s="51"/>
      <c r="G72" s="51"/>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52"/>
      <c r="AK72" s="52"/>
      <c r="AL72" s="52"/>
      <c r="AM72" s="52"/>
    </row>
    <row r="73" spans="1:39" x14ac:dyDescent="0.25">
      <c r="A73" s="11"/>
      <c r="B73" s="11"/>
      <c r="C73" s="11"/>
      <c r="D73" s="51"/>
      <c r="E73" s="51"/>
      <c r="F73" s="51"/>
      <c r="G73" s="51"/>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52"/>
      <c r="AK73" s="52"/>
      <c r="AL73" s="52"/>
      <c r="AM73" s="52"/>
    </row>
    <row r="74" spans="1:39" x14ac:dyDescent="0.25">
      <c r="A74" s="11"/>
      <c r="B74" s="11"/>
      <c r="C74" s="11"/>
      <c r="D74" s="51"/>
      <c r="E74" s="51"/>
      <c r="F74" s="51"/>
      <c r="G74" s="51"/>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52"/>
      <c r="AK74" s="52"/>
      <c r="AL74" s="52"/>
      <c r="AM74" s="52"/>
    </row>
    <row r="75" spans="1:39" x14ac:dyDescent="0.25">
      <c r="A75" s="11"/>
      <c r="B75" s="11"/>
      <c r="C75" s="11"/>
      <c r="D75" s="51"/>
      <c r="E75" s="51"/>
      <c r="F75" s="51"/>
      <c r="G75" s="51"/>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52"/>
      <c r="AK75" s="52"/>
      <c r="AL75" s="52"/>
      <c r="AM75" s="52"/>
    </row>
    <row r="76" spans="1:39" x14ac:dyDescent="0.25">
      <c r="A76" s="11"/>
      <c r="B76" s="11"/>
      <c r="C76" s="11"/>
      <c r="D76" s="51"/>
      <c r="E76" s="51"/>
      <c r="F76" s="51"/>
      <c r="G76" s="51"/>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52"/>
      <c r="AK76" s="52"/>
      <c r="AL76" s="52"/>
      <c r="AM76" s="52"/>
    </row>
    <row r="77" spans="1:39" x14ac:dyDescent="0.25">
      <c r="A77" s="11"/>
      <c r="B77" s="11"/>
      <c r="C77" s="11"/>
      <c r="D77" s="51"/>
      <c r="E77" s="51"/>
      <c r="F77" s="51"/>
      <c r="G77" s="51"/>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52"/>
      <c r="AK77" s="52"/>
      <c r="AL77" s="52"/>
      <c r="AM77" s="52"/>
    </row>
    <row r="78" spans="1:39" x14ac:dyDescent="0.25">
      <c r="A78" s="11"/>
      <c r="B78" s="11"/>
      <c r="C78" s="11"/>
      <c r="D78" s="51"/>
      <c r="E78" s="51"/>
      <c r="F78" s="51"/>
      <c r="G78" s="51"/>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52"/>
      <c r="AK78" s="52"/>
      <c r="AL78" s="52"/>
      <c r="AM78" s="52"/>
    </row>
    <row r="79" spans="1:39" x14ac:dyDescent="0.25">
      <c r="A79" s="11"/>
      <c r="B79" s="11"/>
      <c r="C79" s="11"/>
      <c r="D79" s="51"/>
      <c r="E79" s="51"/>
      <c r="F79" s="51"/>
      <c r="G79" s="51"/>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52"/>
      <c r="AK79" s="52"/>
      <c r="AL79" s="52"/>
      <c r="AM79" s="52"/>
    </row>
    <row r="80" spans="1:39" x14ac:dyDescent="0.25">
      <c r="A80" s="11"/>
      <c r="B80" s="11"/>
      <c r="C80" s="11"/>
      <c r="D80" s="51"/>
      <c r="E80" s="51"/>
      <c r="F80" s="51"/>
      <c r="G80" s="51"/>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52"/>
      <c r="AK80" s="52"/>
      <c r="AL80" s="52"/>
      <c r="AM80" s="52"/>
    </row>
    <row r="81" spans="1:39" x14ac:dyDescent="0.25">
      <c r="A81" s="11"/>
      <c r="B81" s="11"/>
      <c r="C81" s="11"/>
      <c r="D81" s="51"/>
      <c r="E81" s="51"/>
      <c r="F81" s="51"/>
      <c r="G81" s="51"/>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52"/>
      <c r="AK81" s="52"/>
      <c r="AL81" s="52"/>
      <c r="AM81" s="52"/>
    </row>
    <row r="82" spans="1:39" x14ac:dyDescent="0.25">
      <c r="A82" s="11"/>
      <c r="B82" s="11"/>
      <c r="C82" s="11"/>
      <c r="D82" s="51"/>
      <c r="E82" s="51"/>
      <c r="F82" s="51"/>
      <c r="G82" s="51"/>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52"/>
      <c r="AK82" s="52"/>
      <c r="AL82" s="52"/>
      <c r="AM82" s="52"/>
    </row>
    <row r="83" spans="1:39" x14ac:dyDescent="0.25">
      <c r="A83" s="11"/>
      <c r="B83" s="11"/>
      <c r="C83" s="11"/>
      <c r="D83" s="51"/>
      <c r="E83" s="51"/>
      <c r="F83" s="51"/>
      <c r="G83" s="51"/>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52"/>
      <c r="AK83" s="52"/>
      <c r="AL83" s="52"/>
      <c r="AM83" s="52"/>
    </row>
    <row r="84" spans="1:39" x14ac:dyDescent="0.25">
      <c r="A84" s="11"/>
      <c r="B84" s="11"/>
      <c r="C84" s="11"/>
      <c r="D84" s="51"/>
      <c r="E84" s="51"/>
      <c r="F84" s="51"/>
      <c r="G84" s="51"/>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52"/>
      <c r="AK84" s="52"/>
      <c r="AL84" s="52"/>
      <c r="AM84" s="52"/>
    </row>
    <row r="85" spans="1:39" x14ac:dyDescent="0.25">
      <c r="A85" s="11"/>
      <c r="B85" s="11"/>
      <c r="C85" s="11"/>
      <c r="D85" s="51"/>
      <c r="E85" s="51"/>
      <c r="F85" s="51"/>
      <c r="G85" s="51"/>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52"/>
      <c r="AK85" s="52"/>
      <c r="AL85" s="52"/>
      <c r="AM85" s="52"/>
    </row>
    <row r="86" spans="1:39" x14ac:dyDescent="0.25">
      <c r="A86" s="11"/>
      <c r="B86" s="11"/>
      <c r="C86" s="11"/>
      <c r="D86" s="51"/>
      <c r="E86" s="51"/>
      <c r="F86" s="51"/>
      <c r="G86" s="51"/>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52"/>
      <c r="AK86" s="52"/>
      <c r="AL86" s="52"/>
      <c r="AM86" s="52"/>
    </row>
    <row r="87" spans="1:39" x14ac:dyDescent="0.25">
      <c r="A87" s="11"/>
      <c r="B87" s="11"/>
      <c r="C87" s="11"/>
      <c r="D87" s="51"/>
      <c r="E87" s="51"/>
      <c r="F87" s="51"/>
      <c r="G87" s="51"/>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52"/>
      <c r="AK87" s="52"/>
      <c r="AL87" s="52"/>
      <c r="AM87" s="52"/>
    </row>
    <row r="88" spans="1:39" x14ac:dyDescent="0.25">
      <c r="A88" s="11"/>
      <c r="B88" s="11"/>
      <c r="C88" s="11"/>
      <c r="D88" s="51"/>
      <c r="E88" s="51"/>
      <c r="F88" s="51"/>
      <c r="G88" s="51"/>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52"/>
      <c r="AK88" s="52"/>
      <c r="AL88" s="52"/>
      <c r="AM88" s="52"/>
    </row>
    <row r="89" spans="1:39" x14ac:dyDescent="0.25">
      <c r="A89" s="11"/>
      <c r="B89" s="11"/>
      <c r="C89" s="11"/>
      <c r="D89" s="51"/>
      <c r="E89" s="51"/>
      <c r="F89" s="51"/>
      <c r="G89" s="51"/>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52"/>
      <c r="AK89" s="52"/>
      <c r="AL89" s="52"/>
      <c r="AM89" s="52"/>
    </row>
    <row r="90" spans="1:39" x14ac:dyDescent="0.25">
      <c r="A90" s="11"/>
      <c r="B90" s="11"/>
      <c r="C90" s="11"/>
      <c r="D90" s="51"/>
      <c r="E90" s="51"/>
      <c r="F90" s="51"/>
      <c r="G90" s="51"/>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52"/>
      <c r="AK90" s="52"/>
      <c r="AL90" s="52"/>
      <c r="AM90" s="52"/>
    </row>
    <row r="91" spans="1:39" x14ac:dyDescent="0.25">
      <c r="A91" s="11"/>
      <c r="B91" s="11"/>
      <c r="C91" s="11"/>
      <c r="D91" s="51"/>
      <c r="E91" s="51"/>
      <c r="F91" s="51"/>
      <c r="G91" s="51"/>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52"/>
      <c r="AK91" s="52"/>
      <c r="AL91" s="52"/>
      <c r="AM91" s="52"/>
    </row>
    <row r="92" spans="1:39" x14ac:dyDescent="0.25">
      <c r="A92" s="11"/>
      <c r="B92" s="11"/>
      <c r="C92" s="11"/>
      <c r="D92" s="51"/>
      <c r="E92" s="51"/>
      <c r="F92" s="51"/>
      <c r="G92" s="51"/>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52"/>
      <c r="AK92" s="52"/>
      <c r="AL92" s="52"/>
      <c r="AM92" s="52"/>
    </row>
    <row r="93" spans="1:39" x14ac:dyDescent="0.25">
      <c r="A93" s="11"/>
      <c r="B93" s="11"/>
      <c r="C93" s="11"/>
      <c r="D93" s="51"/>
      <c r="E93" s="51"/>
      <c r="F93" s="51"/>
      <c r="G93" s="51"/>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52"/>
      <c r="AK93" s="52"/>
      <c r="AL93" s="52"/>
      <c r="AM93" s="52"/>
    </row>
    <row r="94" spans="1:39" x14ac:dyDescent="0.25">
      <c r="A94" s="11"/>
      <c r="B94" s="11"/>
      <c r="C94" s="11"/>
      <c r="D94" s="51"/>
      <c r="E94" s="51"/>
      <c r="F94" s="51"/>
      <c r="G94" s="51"/>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52"/>
      <c r="AK94" s="52"/>
      <c r="AL94" s="52"/>
      <c r="AM94" s="52"/>
    </row>
    <row r="95" spans="1:39" x14ac:dyDescent="0.25">
      <c r="A95" s="11"/>
      <c r="B95" s="11"/>
      <c r="C95" s="11"/>
      <c r="D95" s="51"/>
      <c r="E95" s="51"/>
      <c r="F95" s="51"/>
      <c r="G95" s="51"/>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52"/>
      <c r="AK95" s="52"/>
      <c r="AL95" s="52"/>
      <c r="AM95" s="52"/>
    </row>
    <row r="96" spans="1:39" x14ac:dyDescent="0.25">
      <c r="A96" s="11"/>
      <c r="B96" s="11"/>
      <c r="C96" s="11"/>
      <c r="D96" s="51"/>
      <c r="E96" s="51"/>
      <c r="F96" s="51"/>
      <c r="G96" s="51"/>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52"/>
      <c r="AK96" s="52"/>
      <c r="AL96" s="52"/>
      <c r="AM96" s="52"/>
    </row>
    <row r="97" spans="1:39" x14ac:dyDescent="0.25">
      <c r="A97" s="11"/>
      <c r="B97" s="11"/>
      <c r="C97" s="11"/>
      <c r="D97" s="51"/>
      <c r="E97" s="51"/>
      <c r="F97" s="51"/>
      <c r="G97" s="51"/>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52"/>
      <c r="AK97" s="52"/>
      <c r="AL97" s="52"/>
      <c r="AM97" s="52"/>
    </row>
    <row r="98" spans="1:39" x14ac:dyDescent="0.25">
      <c r="A98" s="11"/>
      <c r="B98" s="11"/>
      <c r="C98" s="11"/>
      <c r="D98" s="51"/>
      <c r="E98" s="51"/>
      <c r="F98" s="51"/>
      <c r="G98" s="51"/>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52"/>
      <c r="AK98" s="52"/>
      <c r="AL98" s="52"/>
      <c r="AM98" s="52"/>
    </row>
    <row r="99" spans="1:39" x14ac:dyDescent="0.25">
      <c r="A99" s="11"/>
      <c r="B99" s="11"/>
      <c r="C99" s="11"/>
      <c r="D99" s="51"/>
      <c r="E99" s="51"/>
      <c r="F99" s="51"/>
      <c r="G99" s="51"/>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52"/>
      <c r="AK99" s="52"/>
      <c r="AL99" s="52"/>
      <c r="AM99" s="52"/>
    </row>
    <row r="100" spans="1:39" x14ac:dyDescent="0.25">
      <c r="A100" s="11"/>
      <c r="B100" s="11"/>
      <c r="C100" s="11"/>
      <c r="D100" s="51"/>
      <c r="E100" s="51"/>
      <c r="F100" s="51"/>
      <c r="G100" s="51"/>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52"/>
      <c r="AK100" s="52"/>
      <c r="AL100" s="52"/>
      <c r="AM100" s="52"/>
    </row>
    <row r="101" spans="1:39" x14ac:dyDescent="0.25">
      <c r="A101" s="11"/>
      <c r="B101" s="11"/>
      <c r="C101" s="11"/>
      <c r="D101" s="51"/>
      <c r="E101" s="51"/>
      <c r="F101" s="51"/>
      <c r="G101" s="51"/>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52"/>
      <c r="AK101" s="52"/>
      <c r="AL101" s="52"/>
      <c r="AM101" s="52"/>
    </row>
    <row r="102" spans="1:39" x14ac:dyDescent="0.25">
      <c r="A102" s="11"/>
      <c r="B102" s="11"/>
      <c r="C102" s="11"/>
      <c r="D102" s="51"/>
      <c r="E102" s="51"/>
      <c r="F102" s="51"/>
      <c r="G102" s="51"/>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52"/>
      <c r="AK102" s="52"/>
      <c r="AL102" s="52"/>
      <c r="AM102" s="52"/>
    </row>
    <row r="103" spans="1:39" x14ac:dyDescent="0.25">
      <c r="A103" s="11"/>
      <c r="B103" s="11"/>
      <c r="C103" s="11"/>
      <c r="D103" s="51"/>
      <c r="E103" s="51"/>
      <c r="F103" s="51"/>
      <c r="G103" s="51"/>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52"/>
      <c r="AK103" s="52"/>
      <c r="AL103" s="52"/>
      <c r="AM103" s="52"/>
    </row>
    <row r="104" spans="1:39" x14ac:dyDescent="0.25">
      <c r="A104" s="11"/>
      <c r="B104" s="11"/>
      <c r="C104" s="11"/>
      <c r="D104" s="51"/>
      <c r="E104" s="51"/>
      <c r="F104" s="51"/>
      <c r="G104" s="51"/>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52"/>
      <c r="AK104" s="52"/>
      <c r="AL104" s="52"/>
      <c r="AM104" s="52"/>
    </row>
    <row r="105" spans="1:39" x14ac:dyDescent="0.25">
      <c r="A105" s="11"/>
      <c r="B105" s="11"/>
      <c r="C105" s="11"/>
      <c r="D105" s="51"/>
      <c r="E105" s="51"/>
      <c r="F105" s="51"/>
      <c r="G105" s="51"/>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52"/>
      <c r="AK105" s="52"/>
      <c r="AL105" s="52"/>
      <c r="AM105" s="52"/>
    </row>
    <row r="106" spans="1:39" x14ac:dyDescent="0.25">
      <c r="A106" s="11"/>
      <c r="B106" s="11"/>
      <c r="C106" s="11"/>
      <c r="D106" s="51"/>
      <c r="E106" s="51"/>
      <c r="F106" s="51"/>
      <c r="G106" s="51"/>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52"/>
      <c r="AK106" s="52"/>
      <c r="AL106" s="52"/>
      <c r="AM106" s="52"/>
    </row>
    <row r="107" spans="1:39" x14ac:dyDescent="0.25">
      <c r="A107" s="11"/>
      <c r="B107" s="11"/>
      <c r="C107" s="11"/>
      <c r="D107" s="51"/>
      <c r="E107" s="51"/>
      <c r="F107" s="51"/>
      <c r="G107" s="51"/>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52"/>
      <c r="AK107" s="52"/>
      <c r="AL107" s="52"/>
      <c r="AM107" s="52"/>
    </row>
    <row r="108" spans="1:39" x14ac:dyDescent="0.25">
      <c r="A108" s="11"/>
      <c r="B108" s="11"/>
      <c r="C108" s="11"/>
      <c r="D108" s="51"/>
      <c r="E108" s="51"/>
      <c r="F108" s="51"/>
      <c r="G108" s="51"/>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52"/>
      <c r="AK108" s="52"/>
      <c r="AL108" s="52"/>
      <c r="AM108" s="52"/>
    </row>
    <row r="109" spans="1:39" x14ac:dyDescent="0.25">
      <c r="A109" s="11"/>
      <c r="B109" s="11"/>
      <c r="C109" s="11"/>
      <c r="D109" s="51"/>
      <c r="E109" s="51"/>
      <c r="F109" s="51"/>
      <c r="G109" s="51"/>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52"/>
      <c r="AK109" s="52"/>
      <c r="AL109" s="52"/>
      <c r="AM109" s="52"/>
    </row>
    <row r="110" spans="1:39" x14ac:dyDescent="0.25">
      <c r="A110" s="11"/>
      <c r="B110" s="11"/>
      <c r="C110" s="11"/>
      <c r="D110" s="51"/>
      <c r="E110" s="51"/>
      <c r="F110" s="51"/>
      <c r="G110" s="51"/>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52"/>
      <c r="AK110" s="52"/>
      <c r="AL110" s="52"/>
      <c r="AM110" s="52"/>
    </row>
    <row r="111" spans="1:39" x14ac:dyDescent="0.25">
      <c r="A111" s="11"/>
      <c r="B111" s="11"/>
      <c r="C111" s="11"/>
      <c r="D111" s="51"/>
      <c r="E111" s="51"/>
      <c r="F111" s="51"/>
      <c r="G111" s="51"/>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52"/>
      <c r="AK111" s="52"/>
      <c r="AL111" s="52"/>
      <c r="AM111" s="52"/>
    </row>
    <row r="112" spans="1:39" x14ac:dyDescent="0.25">
      <c r="A112" s="11"/>
      <c r="B112" s="11"/>
      <c r="C112" s="11"/>
      <c r="D112" s="51"/>
      <c r="E112" s="51"/>
      <c r="F112" s="51"/>
      <c r="G112" s="51"/>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52"/>
      <c r="AK112" s="52"/>
      <c r="AL112" s="52"/>
      <c r="AM112" s="52"/>
    </row>
    <row r="113" spans="1:39" x14ac:dyDescent="0.25">
      <c r="A113" s="11"/>
      <c r="B113" s="11"/>
      <c r="C113" s="11"/>
      <c r="D113" s="51"/>
      <c r="E113" s="51"/>
      <c r="F113" s="51"/>
      <c r="G113" s="51"/>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52"/>
      <c r="AK113" s="52"/>
      <c r="AL113" s="52"/>
      <c r="AM113" s="52"/>
    </row>
    <row r="114" spans="1:39" x14ac:dyDescent="0.25">
      <c r="A114" s="11"/>
      <c r="B114" s="11"/>
      <c r="C114" s="11"/>
      <c r="D114" s="51"/>
      <c r="E114" s="51"/>
      <c r="F114" s="51"/>
      <c r="G114" s="51"/>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52"/>
      <c r="AK114" s="52"/>
      <c r="AL114" s="52"/>
      <c r="AM114" s="52"/>
    </row>
    <row r="115" spans="1:39" x14ac:dyDescent="0.25">
      <c r="A115" s="11"/>
      <c r="B115" s="11"/>
      <c r="C115" s="11"/>
      <c r="D115" s="51"/>
      <c r="E115" s="51"/>
      <c r="F115" s="51"/>
      <c r="G115" s="51"/>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52"/>
      <c r="AK115" s="52"/>
      <c r="AL115" s="52"/>
      <c r="AM115" s="52"/>
    </row>
    <row r="116" spans="1:39" x14ac:dyDescent="0.25">
      <c r="A116" s="11"/>
      <c r="B116" s="11"/>
      <c r="C116" s="11"/>
      <c r="D116" s="51"/>
      <c r="E116" s="51"/>
      <c r="F116" s="51"/>
      <c r="G116" s="51"/>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52"/>
      <c r="AK116" s="52"/>
      <c r="AL116" s="52"/>
      <c r="AM116" s="52"/>
    </row>
    <row r="117" spans="1:39" x14ac:dyDescent="0.25">
      <c r="A117" s="11"/>
      <c r="B117" s="11"/>
      <c r="C117" s="11"/>
      <c r="D117" s="51"/>
      <c r="E117" s="51"/>
      <c r="F117" s="51"/>
      <c r="G117" s="51"/>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52"/>
      <c r="AK117" s="52"/>
      <c r="AL117" s="52"/>
      <c r="AM117" s="52"/>
    </row>
    <row r="118" spans="1:39" x14ac:dyDescent="0.25">
      <c r="A118" s="11"/>
      <c r="B118" s="11"/>
      <c r="C118" s="11"/>
      <c r="D118" s="51"/>
      <c r="E118" s="51"/>
      <c r="F118" s="51"/>
      <c r="G118" s="51"/>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52"/>
      <c r="AK118" s="52"/>
      <c r="AL118" s="52"/>
      <c r="AM118" s="52"/>
    </row>
    <row r="119" spans="1:39" x14ac:dyDescent="0.25">
      <c r="A119" s="11"/>
      <c r="B119" s="11"/>
      <c r="C119" s="11"/>
      <c r="D119" s="51"/>
      <c r="E119" s="51"/>
      <c r="F119" s="51"/>
      <c r="G119" s="51"/>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52"/>
      <c r="AK119" s="52"/>
      <c r="AL119" s="52"/>
      <c r="AM119" s="52"/>
    </row>
    <row r="120" spans="1:39" x14ac:dyDescent="0.25">
      <c r="A120" s="11"/>
      <c r="B120" s="11"/>
      <c r="C120" s="11"/>
      <c r="D120" s="51"/>
      <c r="E120" s="51"/>
      <c r="F120" s="51"/>
      <c r="G120" s="51"/>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52"/>
      <c r="AK120" s="52"/>
      <c r="AL120" s="52"/>
      <c r="AM120" s="52"/>
    </row>
    <row r="121" spans="1:39" x14ac:dyDescent="0.25">
      <c r="A121" s="11"/>
      <c r="B121" s="11"/>
      <c r="C121" s="11"/>
      <c r="D121" s="51"/>
      <c r="E121" s="51"/>
      <c r="F121" s="51"/>
      <c r="G121" s="51"/>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52"/>
      <c r="AK121" s="52"/>
      <c r="AL121" s="52"/>
      <c r="AM121" s="52"/>
    </row>
    <row r="122" spans="1:39" x14ac:dyDescent="0.25">
      <c r="A122" s="11"/>
      <c r="B122" s="11"/>
      <c r="C122" s="11"/>
      <c r="D122" s="51"/>
      <c r="E122" s="51"/>
      <c r="F122" s="51"/>
      <c r="G122" s="51"/>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52"/>
      <c r="AK122" s="52"/>
      <c r="AL122" s="52"/>
      <c r="AM122" s="52"/>
    </row>
    <row r="123" spans="1:39" x14ac:dyDescent="0.25">
      <c r="A123" s="11"/>
      <c r="B123" s="11"/>
      <c r="C123" s="11"/>
      <c r="D123" s="51"/>
      <c r="E123" s="51"/>
      <c r="F123" s="51"/>
      <c r="G123" s="51"/>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52"/>
      <c r="AK123" s="52"/>
      <c r="AL123" s="52"/>
      <c r="AM123" s="52"/>
    </row>
    <row r="124" spans="1:39" x14ac:dyDescent="0.25">
      <c r="A124" s="11"/>
      <c r="B124" s="11"/>
      <c r="C124" s="11"/>
      <c r="D124" s="51"/>
      <c r="E124" s="51"/>
      <c r="F124" s="51"/>
      <c r="G124" s="51"/>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52"/>
      <c r="AK124" s="52"/>
      <c r="AL124" s="52"/>
      <c r="AM124" s="52"/>
    </row>
    <row r="125" spans="1:39" x14ac:dyDescent="0.25">
      <c r="A125" s="11"/>
      <c r="B125" s="11"/>
      <c r="C125" s="11"/>
      <c r="D125" s="51"/>
      <c r="E125" s="51"/>
      <c r="F125" s="51"/>
      <c r="G125" s="51"/>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52"/>
      <c r="AK125" s="52"/>
      <c r="AL125" s="52"/>
      <c r="AM125" s="52"/>
    </row>
    <row r="126" spans="1:39" x14ac:dyDescent="0.25">
      <c r="A126" s="11"/>
      <c r="B126" s="11"/>
      <c r="C126" s="11"/>
      <c r="D126" s="51"/>
      <c r="E126" s="51"/>
      <c r="F126" s="51"/>
      <c r="G126" s="51"/>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52"/>
      <c r="AK126" s="52"/>
      <c r="AL126" s="52"/>
      <c r="AM126" s="52"/>
    </row>
    <row r="127" spans="1:39" x14ac:dyDescent="0.25">
      <c r="A127" s="11"/>
      <c r="B127" s="11"/>
      <c r="C127" s="11"/>
      <c r="D127" s="51"/>
      <c r="E127" s="51"/>
      <c r="F127" s="51"/>
      <c r="G127" s="51"/>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52"/>
      <c r="AK127" s="52"/>
      <c r="AL127" s="52"/>
      <c r="AM127" s="52"/>
    </row>
    <row r="128" spans="1:39" x14ac:dyDescent="0.25">
      <c r="A128" s="11"/>
      <c r="B128" s="11"/>
      <c r="C128" s="11"/>
      <c r="D128" s="51"/>
      <c r="E128" s="51"/>
      <c r="F128" s="51"/>
      <c r="G128" s="51"/>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52"/>
      <c r="AK128" s="52"/>
      <c r="AL128" s="52"/>
      <c r="AM128" s="52"/>
    </row>
    <row r="129" spans="1:39" x14ac:dyDescent="0.25">
      <c r="A129" s="11"/>
      <c r="B129" s="11"/>
      <c r="C129" s="11"/>
      <c r="D129" s="51"/>
      <c r="E129" s="51"/>
      <c r="F129" s="51"/>
      <c r="G129" s="51"/>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52"/>
      <c r="AK129" s="52"/>
      <c r="AL129" s="52"/>
      <c r="AM129" s="52"/>
    </row>
    <row r="130" spans="1:39" x14ac:dyDescent="0.25">
      <c r="A130" s="11"/>
      <c r="B130" s="11"/>
      <c r="C130" s="11"/>
      <c r="D130" s="51"/>
      <c r="E130" s="51"/>
      <c r="F130" s="51"/>
      <c r="G130" s="51"/>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52"/>
      <c r="AK130" s="52"/>
      <c r="AL130" s="52"/>
      <c r="AM130" s="52"/>
    </row>
    <row r="131" spans="1:39" x14ac:dyDescent="0.25">
      <c r="A131" s="11"/>
      <c r="B131" s="11"/>
      <c r="C131" s="11"/>
      <c r="D131" s="51"/>
      <c r="E131" s="51"/>
      <c r="F131" s="51"/>
      <c r="G131" s="51"/>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52"/>
      <c r="AK131" s="52"/>
      <c r="AL131" s="52"/>
      <c r="AM131" s="52"/>
    </row>
    <row r="132" spans="1:39" x14ac:dyDescent="0.25">
      <c r="A132" s="11"/>
      <c r="B132" s="11"/>
      <c r="C132" s="11"/>
      <c r="D132" s="51"/>
      <c r="E132" s="51"/>
      <c r="F132" s="51"/>
      <c r="G132" s="51"/>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52"/>
      <c r="AK132" s="52"/>
      <c r="AL132" s="52"/>
      <c r="AM132" s="52"/>
    </row>
    <row r="133" spans="1:39" x14ac:dyDescent="0.25">
      <c r="A133" s="11"/>
      <c r="B133" s="11"/>
      <c r="C133" s="11"/>
      <c r="D133" s="51"/>
      <c r="E133" s="51"/>
      <c r="F133" s="51"/>
      <c r="G133" s="51"/>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52"/>
      <c r="AK133" s="52"/>
      <c r="AL133" s="52"/>
      <c r="AM133" s="52"/>
    </row>
    <row r="134" spans="1:39" x14ac:dyDescent="0.25">
      <c r="A134" s="11"/>
      <c r="B134" s="11"/>
      <c r="C134" s="11"/>
      <c r="D134" s="51"/>
      <c r="E134" s="51"/>
      <c r="F134" s="51"/>
      <c r="G134" s="51"/>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52"/>
      <c r="AK134" s="52"/>
      <c r="AL134" s="52"/>
      <c r="AM134" s="52"/>
    </row>
    <row r="135" spans="1:39" x14ac:dyDescent="0.25">
      <c r="A135" s="11"/>
      <c r="B135" s="11"/>
      <c r="C135" s="11"/>
      <c r="D135" s="51"/>
      <c r="E135" s="51"/>
      <c r="F135" s="51"/>
      <c r="G135" s="51"/>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52"/>
      <c r="AK135" s="52"/>
      <c r="AL135" s="52"/>
      <c r="AM135" s="52"/>
    </row>
    <row r="136" spans="1:39" x14ac:dyDescent="0.25">
      <c r="A136" s="11"/>
      <c r="B136" s="11"/>
      <c r="C136" s="11"/>
      <c r="D136" s="51"/>
      <c r="E136" s="51"/>
      <c r="F136" s="51"/>
      <c r="G136" s="51"/>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52"/>
      <c r="AK136" s="52"/>
      <c r="AL136" s="52"/>
      <c r="AM136" s="52"/>
    </row>
    <row r="137" spans="1:39" x14ac:dyDescent="0.25">
      <c r="A137" s="11"/>
      <c r="B137" s="11"/>
      <c r="C137" s="11"/>
      <c r="D137" s="51"/>
      <c r="E137" s="51"/>
      <c r="F137" s="51"/>
      <c r="G137" s="51"/>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52"/>
      <c r="AK137" s="52"/>
      <c r="AL137" s="52"/>
      <c r="AM137" s="52"/>
    </row>
    <row r="138" spans="1:39" x14ac:dyDescent="0.25">
      <c r="A138" s="11"/>
      <c r="B138" s="11"/>
      <c r="C138" s="11"/>
      <c r="D138" s="51"/>
      <c r="E138" s="51"/>
      <c r="F138" s="51"/>
      <c r="G138" s="51"/>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52"/>
      <c r="AK138" s="52"/>
      <c r="AL138" s="52"/>
      <c r="AM138" s="52"/>
    </row>
    <row r="139" spans="1:39" x14ac:dyDescent="0.25">
      <c r="A139" s="11"/>
      <c r="B139" s="11"/>
      <c r="C139" s="11"/>
      <c r="D139" s="51"/>
      <c r="E139" s="51"/>
      <c r="F139" s="51"/>
      <c r="G139" s="51"/>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52"/>
      <c r="AK139" s="52"/>
      <c r="AL139" s="52"/>
      <c r="AM139" s="52"/>
    </row>
    <row r="140" spans="1:39" x14ac:dyDescent="0.25">
      <c r="A140" s="11"/>
      <c r="B140" s="11"/>
      <c r="C140" s="11"/>
      <c r="D140" s="51"/>
      <c r="E140" s="51"/>
      <c r="F140" s="51"/>
      <c r="G140" s="51"/>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52"/>
      <c r="AK140" s="52"/>
      <c r="AL140" s="52"/>
      <c r="AM140" s="52"/>
    </row>
  </sheetData>
  <protectedRanges>
    <protectedRange sqref="A12:AM140" name="Range4"/>
    <protectedRange sqref="F4" name="Range3"/>
    <protectedRange sqref="C4:C8" name="Range2"/>
    <protectedRange sqref="B2" name="Range1"/>
  </protectedRanges>
  <autoFilter ref="A11:AL26"/>
  <mergeCells count="2">
    <mergeCell ref="B1:C1"/>
    <mergeCell ref="B2:C2"/>
  </mergeCells>
  <dataValidations count="9">
    <dataValidation type="list" allowBlank="1" showInputMessage="1" showErrorMessage="1" error="Please Use Drop Down Selection" sqref="X12:X140 V12:V140">
      <formula1>"Yes,No"</formula1>
    </dataValidation>
    <dataValidation type="list" allowBlank="1" showInputMessage="1" showErrorMessage="1" error="Please select from drop down_x000a_" sqref="J12:J126">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sqref="AM12:AM140">
      <formula1>"Yes,No"</formula1>
    </dataValidation>
    <dataValidation type="list" allowBlank="1" showInputMessage="1" showErrorMessage="1" error="Please use Drop-down selection" sqref="Q12:Q140">
      <formula1>"Yes,No,N/A"</formula1>
    </dataValidation>
    <dataValidation type="list" allowBlank="1" showInputMessage="1" showErrorMessage="1" error="Please select from drop down_x000a_" sqref="J127:J14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select from drop down selection" sqref="Z137:Z140">
      <formula1>"No,ASAM 2-WM,ASAM 3.2-WM, ASAM 3.7-WM,ASAM 4-WM"</formula1>
    </dataValidation>
    <dataValidation type="whole" allowBlank="1" showInputMessage="1" showErrorMessage="1" error="Please enter number between 1 and 31" sqref="P12:P140 U12:U140 I12:I140 AD12:AD140 L12:L140 W12:W140 Y12:Y140 AA12:AA140 N12:N140 S12:S140">
      <formula1>0</formula1>
      <formula2>31</formula2>
    </dataValidation>
    <dataValidation type="list" allowBlank="1" showInputMessage="1" showErrorMessage="1" error="Please use Drop-down selection" sqref="H12:H140 K12:K140 O12:O140 M12:M140 T12:T140 AB12:AC140 R12:R140 AE12:AI140 Z12:Z136">
      <formula1>"Yes,No"</formula1>
    </dataValidation>
    <dataValidation type="list" allowBlank="1" showInputMessage="1" showErrorMessage="1" error="Please use drop-down selection" sqref="A12:A140">
      <formula1>"Aetna,ACLA,HB,LHCC,UHC"</formula1>
    </dataValidation>
  </dataValidations>
  <pageMargins left="0.25" right="0.25" top="0.75" bottom="0.75" header="0.3" footer="0.3"/>
  <pageSetup paperSize="5"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0"/>
  <sheetViews>
    <sheetView tabSelected="1" zoomScaleNormal="100" workbookViewId="0">
      <selection activeCell="AP7" sqref="AP7"/>
    </sheetView>
  </sheetViews>
  <sheetFormatPr defaultRowHeight="15" x14ac:dyDescent="0.25"/>
  <cols>
    <col min="1" max="1" width="10.5703125" customWidth="1"/>
    <col min="2" max="2" width="20.85546875" customWidth="1"/>
    <col min="3" max="3" width="33" customWidth="1"/>
    <col min="4" max="4" width="11" customWidth="1"/>
    <col min="5" max="5" width="13.140625" customWidth="1"/>
    <col min="6" max="6" width="17" customWidth="1"/>
    <col min="7" max="7" width="14.5703125" customWidth="1"/>
    <col min="8" max="8" width="14.7109375" customWidth="1"/>
    <col min="9" max="9" width="11.140625" customWidth="1"/>
    <col min="10" max="10" width="18.7109375" style="19" customWidth="1"/>
    <col min="11" max="11" width="15.7109375" customWidth="1"/>
    <col min="12" max="12" width="11.7109375" customWidth="1"/>
    <col min="13" max="13" width="18.140625" customWidth="1"/>
    <col min="14" max="14" width="12" customWidth="1"/>
    <col min="15" max="15" width="16.140625" customWidth="1"/>
    <col min="16" max="16" width="12" customWidth="1"/>
    <col min="17" max="17" width="20.140625" style="19" customWidth="1"/>
    <col min="18" max="18" width="17.140625" customWidth="1"/>
    <col min="19" max="19" width="11.7109375" customWidth="1"/>
    <col min="20" max="20" width="18.5703125" customWidth="1"/>
    <col min="21" max="21" width="13.140625" customWidth="1"/>
    <col min="22" max="22" width="18.85546875" customWidth="1"/>
    <col min="23" max="23" width="11.5703125" customWidth="1"/>
    <col min="24" max="24" width="18.140625" customWidth="1"/>
    <col min="25" max="25" width="12.140625" customWidth="1"/>
    <col min="26" max="26" width="18.28515625" customWidth="1"/>
    <col min="27" max="27" width="12.28515625" customWidth="1"/>
    <col min="28" max="28" width="18.5703125" customWidth="1"/>
    <col min="29" max="29" width="17.85546875" customWidth="1"/>
    <col min="30" max="30" width="12" customWidth="1"/>
    <col min="31" max="31" width="17.42578125" customWidth="1"/>
    <col min="32" max="32" width="18.28515625" customWidth="1"/>
    <col min="33" max="33" width="18" style="19" customWidth="1"/>
    <col min="34" max="34" width="15.85546875" style="19" customWidth="1"/>
    <col min="35" max="35" width="16.140625" style="19" customWidth="1"/>
    <col min="36" max="36" width="16.28515625" style="19" customWidth="1"/>
    <col min="37" max="37" width="17.5703125" style="19" customWidth="1"/>
    <col min="38" max="38" width="18.5703125" style="19" customWidth="1"/>
    <col min="39" max="39" width="19.42578125" style="19" customWidth="1"/>
    <col min="40" max="40" width="5" customWidth="1"/>
    <col min="41" max="41" width="44.5703125" bestFit="1" customWidth="1"/>
    <col min="43" max="43" width="3.140625" customWidth="1"/>
    <col min="44" max="44" width="53.5703125" bestFit="1" customWidth="1"/>
  </cols>
  <sheetData>
    <row r="1" spans="1:45" ht="28.5" customHeight="1" x14ac:dyDescent="0.25">
      <c r="B1" s="63" t="s">
        <v>12</v>
      </c>
      <c r="C1" s="63"/>
      <c r="E1" s="58"/>
      <c r="F1" s="58"/>
      <c r="G1" s="58"/>
      <c r="H1" s="58"/>
      <c r="I1" s="58"/>
      <c r="K1" s="58"/>
      <c r="L1" s="58"/>
      <c r="O1" s="58"/>
      <c r="AO1" s="37" t="s">
        <v>61</v>
      </c>
      <c r="AP1" s="37"/>
      <c r="AQ1" s="37"/>
      <c r="AR1" s="37"/>
      <c r="AS1" s="37"/>
    </row>
    <row r="2" spans="1:45" ht="38.25" customHeight="1" x14ac:dyDescent="0.35">
      <c r="B2" s="65" t="s">
        <v>181</v>
      </c>
      <c r="C2" s="65"/>
      <c r="E2" s="58"/>
      <c r="F2" s="58"/>
      <c r="G2" s="58"/>
      <c r="H2" s="58"/>
      <c r="I2" s="58"/>
      <c r="K2" s="58"/>
      <c r="L2" s="58"/>
      <c r="O2" s="58"/>
      <c r="AO2" s="14" t="s">
        <v>166</v>
      </c>
      <c r="AP2" s="15" t="s">
        <v>85</v>
      </c>
      <c r="AR2" s="27" t="s">
        <v>42</v>
      </c>
      <c r="AS2" s="15" t="s">
        <v>26</v>
      </c>
    </row>
    <row r="3" spans="1:45" ht="16.5" customHeight="1" x14ac:dyDescent="0.45">
      <c r="B3" s="1"/>
      <c r="C3" s="13"/>
      <c r="L3" s="3"/>
      <c r="AO3" s="11" t="s">
        <v>21</v>
      </c>
      <c r="AP3" s="12">
        <f>COUNTIF(H12:H140,"Yes")</f>
        <v>0</v>
      </c>
      <c r="AR3" s="11" t="s">
        <v>164</v>
      </c>
      <c r="AS3" s="11">
        <f>COUNTIF(J12:J140,"Group Home")</f>
        <v>0</v>
      </c>
    </row>
    <row r="4" spans="1:45" x14ac:dyDescent="0.25">
      <c r="B4" s="36" t="s">
        <v>14</v>
      </c>
      <c r="C4" s="59" t="s">
        <v>161</v>
      </c>
      <c r="E4" s="21" t="s">
        <v>15</v>
      </c>
      <c r="F4" s="59" t="s">
        <v>162</v>
      </c>
      <c r="K4" s="6"/>
      <c r="L4" s="2"/>
      <c r="AO4" s="11" t="s">
        <v>22</v>
      </c>
      <c r="AP4" s="12">
        <f>COUNTIF(K12:K140,"Yes")</f>
        <v>0</v>
      </c>
      <c r="AR4" s="11" t="s">
        <v>53</v>
      </c>
      <c r="AS4" s="11">
        <f>COUNTIF(J12:J140,"Psychiatric Hospital")</f>
        <v>0</v>
      </c>
    </row>
    <row r="5" spans="1:45" x14ac:dyDescent="0.25">
      <c r="B5" s="36" t="s">
        <v>13</v>
      </c>
      <c r="E5" s="21" t="s">
        <v>17</v>
      </c>
      <c r="K5" s="7"/>
      <c r="L5" s="2"/>
      <c r="AO5" s="16" t="s">
        <v>4</v>
      </c>
      <c r="AP5" s="12">
        <f>COUNTIF(O12:O140,"Yes")</f>
        <v>0</v>
      </c>
      <c r="AR5" s="11" t="s">
        <v>43</v>
      </c>
      <c r="AS5" s="11">
        <f>COUNTIF(J12:J140,"SUD-Residential")</f>
        <v>0</v>
      </c>
    </row>
    <row r="6" spans="1:45" x14ac:dyDescent="0.25">
      <c r="B6" s="36" t="s">
        <v>0</v>
      </c>
      <c r="C6" s="5"/>
      <c r="F6" s="59" t="s">
        <v>160</v>
      </c>
      <c r="K6" s="7"/>
      <c r="L6" s="4"/>
      <c r="AO6" s="16" t="s">
        <v>9</v>
      </c>
      <c r="AP6" s="12">
        <f>COUNTIF(R12:R140,"Yes")</f>
        <v>0</v>
      </c>
      <c r="AR6" s="11" t="s">
        <v>44</v>
      </c>
      <c r="AS6" s="11">
        <f>COUNTIF(J12:J140,"SUD-Inpatient Treatment")</f>
        <v>0</v>
      </c>
    </row>
    <row r="7" spans="1:45" x14ac:dyDescent="0.25">
      <c r="B7" s="20" t="s">
        <v>1</v>
      </c>
      <c r="C7" s="5"/>
      <c r="K7" s="7"/>
      <c r="L7" s="2"/>
      <c r="AH7" s="61"/>
      <c r="AO7" s="17" t="s">
        <v>5</v>
      </c>
      <c r="AP7" s="12">
        <f>COUNTIF(V12:V140, "Yes")</f>
        <v>0</v>
      </c>
      <c r="AR7" s="11" t="s">
        <v>45</v>
      </c>
      <c r="AS7" s="11">
        <f>COUNTIF(J12:J140,"Medical Hospital")</f>
        <v>0</v>
      </c>
    </row>
    <row r="8" spans="1:45" x14ac:dyDescent="0.25">
      <c r="B8" s="20" t="s">
        <v>2</v>
      </c>
      <c r="C8" s="5"/>
      <c r="K8" s="7"/>
      <c r="L8" s="2"/>
      <c r="AO8" s="11" t="s">
        <v>6</v>
      </c>
      <c r="AP8" s="12">
        <f>COUNTIF(X12:X140,"Yes")</f>
        <v>0</v>
      </c>
      <c r="AR8" s="11" t="s">
        <v>163</v>
      </c>
      <c r="AS8" s="11">
        <f>COUNTIF(J12:J140,"Nursing Facility")</f>
        <v>0</v>
      </c>
    </row>
    <row r="9" spans="1:45" x14ac:dyDescent="0.25">
      <c r="B9" s="19"/>
      <c r="C9" s="19"/>
      <c r="D9" s="19"/>
      <c r="AO9" s="11" t="s">
        <v>7</v>
      </c>
      <c r="AP9" s="12">
        <f>COUNTIF(Z12:Z140,"Yes")</f>
        <v>0</v>
      </c>
      <c r="AR9" s="11" t="s">
        <v>47</v>
      </c>
      <c r="AS9" s="11">
        <f>COUNTIF(J12:J140,"With relatives/friends")</f>
        <v>0</v>
      </c>
    </row>
    <row r="10" spans="1:45" x14ac:dyDescent="0.25">
      <c r="B10" s="35"/>
      <c r="C10" s="35"/>
      <c r="D10" s="19"/>
      <c r="H10" s="4"/>
      <c r="AO10" s="11" t="s">
        <v>8</v>
      </c>
      <c r="AP10" s="12">
        <f>COUNTIF(M12:M140,"Yes")</f>
        <v>0</v>
      </c>
      <c r="AR10" s="11" t="s">
        <v>48</v>
      </c>
      <c r="AS10" s="11">
        <f>COUNTIF(J12:J140,"Permanent Supportive Housing (PSH)")</f>
        <v>0</v>
      </c>
    </row>
    <row r="11" spans="1:45" ht="154.5" customHeight="1" x14ac:dyDescent="0.25">
      <c r="A11" s="41" t="s">
        <v>71</v>
      </c>
      <c r="B11" s="23" t="s">
        <v>54</v>
      </c>
      <c r="C11" s="24" t="s">
        <v>55</v>
      </c>
      <c r="D11" s="25" t="s">
        <v>19</v>
      </c>
      <c r="E11" s="42" t="s">
        <v>88</v>
      </c>
      <c r="F11" s="42" t="s">
        <v>72</v>
      </c>
      <c r="G11" s="41" t="s">
        <v>73</v>
      </c>
      <c r="H11" s="38" t="s">
        <v>92</v>
      </c>
      <c r="I11" s="43" t="s">
        <v>89</v>
      </c>
      <c r="J11" s="40" t="s">
        <v>42</v>
      </c>
      <c r="K11" s="39" t="s">
        <v>91</v>
      </c>
      <c r="L11" s="43" t="s">
        <v>90</v>
      </c>
      <c r="M11" s="39" t="s">
        <v>77</v>
      </c>
      <c r="N11" s="43" t="s">
        <v>105</v>
      </c>
      <c r="O11" s="39" t="s">
        <v>93</v>
      </c>
      <c r="P11" s="43" t="s">
        <v>95</v>
      </c>
      <c r="Q11" s="40" t="s">
        <v>79</v>
      </c>
      <c r="R11" s="39" t="s">
        <v>94</v>
      </c>
      <c r="S11" s="43" t="s">
        <v>96</v>
      </c>
      <c r="T11" s="39" t="s">
        <v>106</v>
      </c>
      <c r="U11" s="43" t="s">
        <v>107</v>
      </c>
      <c r="V11" s="39" t="s">
        <v>74</v>
      </c>
      <c r="W11" s="43" t="s">
        <v>97</v>
      </c>
      <c r="X11" s="39" t="s">
        <v>75</v>
      </c>
      <c r="Y11" s="43" t="s">
        <v>98</v>
      </c>
      <c r="Z11" s="39" t="s">
        <v>76</v>
      </c>
      <c r="AA11" s="43" t="s">
        <v>99</v>
      </c>
      <c r="AB11" s="40" t="s">
        <v>100</v>
      </c>
      <c r="AC11" s="40" t="s">
        <v>101</v>
      </c>
      <c r="AD11" s="44" t="s">
        <v>102</v>
      </c>
      <c r="AE11" s="45" t="s">
        <v>103</v>
      </c>
      <c r="AF11" s="40" t="s">
        <v>104</v>
      </c>
      <c r="AG11" s="40" t="s">
        <v>78</v>
      </c>
      <c r="AH11" s="40" t="s">
        <v>80</v>
      </c>
      <c r="AI11" s="40" t="s">
        <v>81</v>
      </c>
      <c r="AJ11" s="40" t="s">
        <v>82</v>
      </c>
      <c r="AK11" s="40" t="s">
        <v>83</v>
      </c>
      <c r="AL11" s="40" t="s">
        <v>84</v>
      </c>
      <c r="AM11" s="40" t="s">
        <v>167</v>
      </c>
      <c r="AO11" s="11" t="s">
        <v>86</v>
      </c>
      <c r="AP11" s="12">
        <f>COUNTIF(T12:T140,"Yes")</f>
        <v>0</v>
      </c>
      <c r="AR11" s="11" t="s">
        <v>172</v>
      </c>
      <c r="AS11" s="11">
        <f>COUNTIF(J12:J140,"Independent Living")</f>
        <v>0</v>
      </c>
    </row>
    <row r="12" spans="1:45" x14ac:dyDescent="0.25">
      <c r="A12" s="11"/>
      <c r="B12" s="11"/>
      <c r="C12" s="11"/>
      <c r="D12" s="51"/>
      <c r="E12" s="51"/>
      <c r="F12" s="51"/>
      <c r="G12" s="51"/>
      <c r="H12" s="28"/>
      <c r="I12" s="60"/>
      <c r="J12" s="11"/>
      <c r="K12" s="28"/>
      <c r="L12" s="60"/>
      <c r="M12" s="28"/>
      <c r="N12" s="60"/>
      <c r="O12" s="28"/>
      <c r="P12" s="60"/>
      <c r="Q12" s="28"/>
      <c r="R12" s="28"/>
      <c r="S12" s="60"/>
      <c r="T12" s="28"/>
      <c r="U12" s="60"/>
      <c r="V12" s="28"/>
      <c r="W12" s="60"/>
      <c r="X12" s="28"/>
      <c r="Y12" s="60"/>
      <c r="Z12" s="28"/>
      <c r="AA12" s="60"/>
      <c r="AB12" s="28"/>
      <c r="AC12" s="28"/>
      <c r="AD12" s="60"/>
      <c r="AE12" s="28"/>
      <c r="AF12" s="28"/>
      <c r="AG12" s="28"/>
      <c r="AH12" s="28"/>
      <c r="AI12" s="28"/>
      <c r="AJ12" s="52"/>
      <c r="AK12" s="52"/>
      <c r="AL12" s="52"/>
      <c r="AM12" s="52"/>
      <c r="AO12" s="11" t="s">
        <v>24</v>
      </c>
      <c r="AP12" s="12">
        <f>COUNTIF(AB12:AB140, "Yes")</f>
        <v>0</v>
      </c>
      <c r="AR12" s="11" t="s">
        <v>50</v>
      </c>
      <c r="AS12" s="11">
        <f>COUNTIF(J12:J140,"Jail/Prison")</f>
        <v>0</v>
      </c>
    </row>
    <row r="13" spans="1:45" x14ac:dyDescent="0.25">
      <c r="A13" s="11" t="s">
        <v>174</v>
      </c>
      <c r="B13" s="11"/>
      <c r="C13" s="11"/>
      <c r="D13" s="51"/>
      <c r="E13" s="51"/>
      <c r="F13" s="51"/>
      <c r="G13" s="51"/>
      <c r="H13" s="28"/>
      <c r="I13" s="60"/>
      <c r="J13" s="11"/>
      <c r="K13" s="28"/>
      <c r="L13" s="60"/>
      <c r="M13" s="28"/>
      <c r="N13" s="60"/>
      <c r="O13" s="28"/>
      <c r="P13" s="60"/>
      <c r="Q13" s="28"/>
      <c r="R13" s="28"/>
      <c r="S13" s="60"/>
      <c r="T13" s="28"/>
      <c r="U13" s="60"/>
      <c r="V13" s="28"/>
      <c r="W13" s="60"/>
      <c r="X13" s="28"/>
      <c r="Y13" s="60"/>
      <c r="Z13" s="28"/>
      <c r="AA13" s="60"/>
      <c r="AB13" s="28"/>
      <c r="AC13" s="28"/>
      <c r="AD13" s="60"/>
      <c r="AE13" s="28"/>
      <c r="AF13" s="28"/>
      <c r="AG13" s="28"/>
      <c r="AH13" s="28"/>
      <c r="AI13" s="28"/>
      <c r="AJ13" s="52"/>
      <c r="AK13" s="52"/>
      <c r="AL13" s="52"/>
      <c r="AM13" s="52"/>
      <c r="AO13" s="16" t="s">
        <v>165</v>
      </c>
      <c r="AP13" s="12">
        <f>COUNTIF(AF13:AF140, "Yes")</f>
        <v>0</v>
      </c>
      <c r="AR13" s="11" t="s">
        <v>51</v>
      </c>
      <c r="AS13" s="11">
        <f>COUNTIF(J12:J140,"Homeless")</f>
        <v>0</v>
      </c>
    </row>
    <row r="14" spans="1:45" x14ac:dyDescent="0.25">
      <c r="A14" s="11"/>
      <c r="B14" s="11"/>
      <c r="C14" s="11"/>
      <c r="D14" s="51"/>
      <c r="E14" s="51"/>
      <c r="F14" s="51"/>
      <c r="G14" s="51"/>
      <c r="H14" s="28"/>
      <c r="I14" s="60"/>
      <c r="J14" s="11"/>
      <c r="K14" s="28"/>
      <c r="L14" s="60"/>
      <c r="M14" s="28"/>
      <c r="N14" s="60"/>
      <c r="O14" s="28"/>
      <c r="P14" s="60"/>
      <c r="Q14" s="28"/>
      <c r="R14" s="28"/>
      <c r="S14" s="60"/>
      <c r="T14" s="28"/>
      <c r="U14" s="60"/>
      <c r="V14" s="28"/>
      <c r="W14" s="60"/>
      <c r="X14" s="28"/>
      <c r="Y14" s="60"/>
      <c r="Z14" s="28"/>
      <c r="AA14" s="60"/>
      <c r="AB14" s="28"/>
      <c r="AC14" s="28"/>
      <c r="AD14" s="60"/>
      <c r="AE14" s="28"/>
      <c r="AF14" s="28"/>
      <c r="AG14" s="28"/>
      <c r="AH14" s="28"/>
      <c r="AI14" s="28"/>
      <c r="AJ14" s="52"/>
      <c r="AK14" s="52"/>
      <c r="AL14" s="52"/>
      <c r="AM14" s="52"/>
      <c r="AO14" s="11" t="s">
        <v>87</v>
      </c>
      <c r="AP14" s="12">
        <f>COUNTIF(AC12:AC140,"Yes")</f>
        <v>0</v>
      </c>
      <c r="AR14" s="11" t="s">
        <v>170</v>
      </c>
      <c r="AS14" s="11">
        <f>COUNTIF(J12:J140,"Transitional Housing")</f>
        <v>0</v>
      </c>
    </row>
    <row r="15" spans="1:45" x14ac:dyDescent="0.25">
      <c r="A15" s="11"/>
      <c r="B15" s="11"/>
      <c r="C15" s="11"/>
      <c r="D15" s="51"/>
      <c r="E15" s="51"/>
      <c r="F15" s="51"/>
      <c r="G15" s="51"/>
      <c r="H15" s="28"/>
      <c r="I15" s="60"/>
      <c r="J15" s="11"/>
      <c r="K15" s="28"/>
      <c r="L15" s="60"/>
      <c r="M15" s="28"/>
      <c r="N15" s="60"/>
      <c r="O15" s="28"/>
      <c r="P15" s="60"/>
      <c r="Q15" s="28"/>
      <c r="R15" s="28"/>
      <c r="S15" s="60"/>
      <c r="T15" s="28"/>
      <c r="U15" s="60"/>
      <c r="V15" s="28"/>
      <c r="W15" s="60"/>
      <c r="X15" s="28"/>
      <c r="Y15" s="60"/>
      <c r="Z15" s="28"/>
      <c r="AA15" s="60"/>
      <c r="AB15" s="28"/>
      <c r="AC15" s="28"/>
      <c r="AD15" s="60"/>
      <c r="AE15" s="28"/>
      <c r="AF15" s="28"/>
      <c r="AG15" s="28"/>
      <c r="AH15" s="28"/>
      <c r="AI15" s="28"/>
      <c r="AJ15" s="52"/>
      <c r="AK15" s="52"/>
      <c r="AL15" s="52"/>
      <c r="AM15" s="52"/>
      <c r="AO15" s="11" t="s">
        <v>168</v>
      </c>
      <c r="AP15" s="12">
        <f>COUNTIF(AM12:AM140,"Yes")</f>
        <v>0</v>
      </c>
      <c r="AR15" s="11" t="s">
        <v>171</v>
      </c>
      <c r="AS15" s="11">
        <f>COUNTIF(J12:J140,"Unsupported Boarding")</f>
        <v>0</v>
      </c>
    </row>
    <row r="16" spans="1:45" x14ac:dyDescent="0.25">
      <c r="A16" s="11"/>
      <c r="B16" s="11"/>
      <c r="C16" s="11"/>
      <c r="D16" s="51"/>
      <c r="E16" s="51"/>
      <c r="F16" s="51"/>
      <c r="G16" s="51"/>
      <c r="H16" s="28"/>
      <c r="I16" s="60"/>
      <c r="J16" s="11"/>
      <c r="K16" s="28"/>
      <c r="L16" s="60"/>
      <c r="M16" s="28"/>
      <c r="N16" s="60"/>
      <c r="O16" s="28"/>
      <c r="P16" s="60"/>
      <c r="Q16" s="28"/>
      <c r="R16" s="28"/>
      <c r="S16" s="60"/>
      <c r="T16" s="28"/>
      <c r="U16" s="60"/>
      <c r="V16" s="28"/>
      <c r="W16" s="60"/>
      <c r="X16" s="28"/>
      <c r="Y16" s="60"/>
      <c r="Z16" s="28"/>
      <c r="AA16" s="60"/>
      <c r="AB16" s="28"/>
      <c r="AC16" s="28"/>
      <c r="AD16" s="60"/>
      <c r="AE16" s="28"/>
      <c r="AF16" s="28"/>
      <c r="AG16" s="28"/>
      <c r="AH16" s="28"/>
      <c r="AI16" s="28"/>
      <c r="AJ16" s="52"/>
      <c r="AK16" s="52"/>
      <c r="AL16" s="52"/>
      <c r="AM16" s="52"/>
      <c r="AO16" s="18" t="s">
        <v>26</v>
      </c>
      <c r="AP16" s="11">
        <f>SUM(AP2:AP15)</f>
        <v>0</v>
      </c>
      <c r="AR16" s="18" t="s">
        <v>26</v>
      </c>
      <c r="AS16" s="11">
        <f>SUM(AS3:AS15)</f>
        <v>0</v>
      </c>
    </row>
    <row r="17" spans="1:44" x14ac:dyDescent="0.25">
      <c r="A17" s="11"/>
      <c r="B17" s="11"/>
      <c r="C17" s="11"/>
      <c r="D17" s="51"/>
      <c r="E17" s="51"/>
      <c r="F17" s="51"/>
      <c r="G17" s="51"/>
      <c r="H17" s="28"/>
      <c r="I17" s="60"/>
      <c r="J17" s="11"/>
      <c r="K17" s="28"/>
      <c r="L17" s="60"/>
      <c r="M17" s="28"/>
      <c r="N17" s="60"/>
      <c r="O17" s="28"/>
      <c r="P17" s="60"/>
      <c r="Q17" s="28"/>
      <c r="R17" s="28"/>
      <c r="S17" s="60"/>
      <c r="T17" s="28"/>
      <c r="U17" s="60"/>
      <c r="V17" s="28"/>
      <c r="W17" s="60"/>
      <c r="X17" s="28"/>
      <c r="Y17" s="60"/>
      <c r="Z17" s="28"/>
      <c r="AA17" s="60"/>
      <c r="AB17" s="28"/>
      <c r="AC17" s="28"/>
      <c r="AD17" s="60"/>
      <c r="AE17" s="28"/>
      <c r="AF17" s="28"/>
      <c r="AG17" s="28"/>
      <c r="AH17" s="28"/>
      <c r="AI17" s="28"/>
      <c r="AJ17" s="52"/>
      <c r="AK17" s="52"/>
      <c r="AL17" s="52"/>
      <c r="AM17" s="52"/>
      <c r="AR17" s="62"/>
    </row>
    <row r="18" spans="1:44" x14ac:dyDescent="0.25">
      <c r="A18" s="11"/>
      <c r="B18" s="11"/>
      <c r="C18" s="11"/>
      <c r="D18" s="51"/>
      <c r="E18" s="51"/>
      <c r="F18" s="51"/>
      <c r="G18" s="51"/>
      <c r="H18" s="28"/>
      <c r="I18" s="60"/>
      <c r="J18" s="11"/>
      <c r="K18" s="28"/>
      <c r="L18" s="60"/>
      <c r="M18" s="28"/>
      <c r="N18" s="60"/>
      <c r="O18" s="28"/>
      <c r="P18" s="60"/>
      <c r="Q18" s="28"/>
      <c r="R18" s="28"/>
      <c r="S18" s="60"/>
      <c r="T18" s="28"/>
      <c r="U18" s="60"/>
      <c r="V18" s="28"/>
      <c r="W18" s="60"/>
      <c r="X18" s="28"/>
      <c r="Y18" s="60"/>
      <c r="Z18" s="28"/>
      <c r="AA18" s="60"/>
      <c r="AB18" s="28"/>
      <c r="AC18" s="28"/>
      <c r="AD18" s="60"/>
      <c r="AE18" s="28"/>
      <c r="AF18" s="28"/>
      <c r="AG18" s="28"/>
      <c r="AH18" s="28"/>
      <c r="AI18" s="28"/>
      <c r="AJ18" s="52"/>
      <c r="AK18" s="52"/>
      <c r="AL18" s="52"/>
      <c r="AM18" s="52"/>
    </row>
    <row r="19" spans="1:44" x14ac:dyDescent="0.25">
      <c r="A19" s="11"/>
      <c r="B19" s="11"/>
      <c r="C19" s="11"/>
      <c r="D19" s="51"/>
      <c r="E19" s="51"/>
      <c r="F19" s="51"/>
      <c r="G19" s="51"/>
      <c r="H19" s="28"/>
      <c r="I19" s="60"/>
      <c r="J19" s="11"/>
      <c r="K19" s="28"/>
      <c r="L19" s="60"/>
      <c r="M19" s="28"/>
      <c r="N19" s="60"/>
      <c r="O19" s="28"/>
      <c r="P19" s="60"/>
      <c r="Q19" s="28"/>
      <c r="R19" s="28"/>
      <c r="S19" s="60"/>
      <c r="T19" s="28"/>
      <c r="U19" s="60"/>
      <c r="V19" s="28"/>
      <c r="W19" s="60"/>
      <c r="X19" s="28"/>
      <c r="Y19" s="60"/>
      <c r="Z19" s="28"/>
      <c r="AA19" s="60"/>
      <c r="AB19" s="28"/>
      <c r="AC19" s="28"/>
      <c r="AD19" s="60"/>
      <c r="AE19" s="28"/>
      <c r="AF19" s="28"/>
      <c r="AG19" s="28"/>
      <c r="AH19" s="28"/>
      <c r="AI19" s="28"/>
      <c r="AJ19" s="52"/>
      <c r="AK19" s="52"/>
      <c r="AL19" s="52"/>
      <c r="AM19" s="52"/>
    </row>
    <row r="20" spans="1:44" x14ac:dyDescent="0.25">
      <c r="A20" s="11"/>
      <c r="B20" s="11"/>
      <c r="C20" s="11"/>
      <c r="D20" s="51"/>
      <c r="E20" s="51"/>
      <c r="F20" s="51"/>
      <c r="G20" s="51"/>
      <c r="H20" s="28"/>
      <c r="I20" s="60"/>
      <c r="J20" s="11"/>
      <c r="K20" s="28"/>
      <c r="L20" s="60"/>
      <c r="M20" s="28"/>
      <c r="N20" s="60"/>
      <c r="O20" s="28"/>
      <c r="P20" s="60"/>
      <c r="Q20" s="28"/>
      <c r="R20" s="28"/>
      <c r="S20" s="60"/>
      <c r="T20" s="28"/>
      <c r="U20" s="60"/>
      <c r="V20" s="28"/>
      <c r="W20" s="60"/>
      <c r="X20" s="28"/>
      <c r="Y20" s="60"/>
      <c r="Z20" s="28"/>
      <c r="AA20" s="60"/>
      <c r="AB20" s="28"/>
      <c r="AC20" s="28"/>
      <c r="AD20" s="60"/>
      <c r="AE20" s="28"/>
      <c r="AF20" s="28"/>
      <c r="AG20" s="28"/>
      <c r="AH20" s="28"/>
      <c r="AI20" s="28"/>
      <c r="AJ20" s="52"/>
      <c r="AK20" s="52"/>
      <c r="AL20" s="52"/>
      <c r="AM20" s="52"/>
    </row>
    <row r="21" spans="1:44" x14ac:dyDescent="0.25">
      <c r="A21" s="11"/>
      <c r="B21" s="11"/>
      <c r="C21" s="11"/>
      <c r="D21" s="51"/>
      <c r="E21" s="51"/>
      <c r="F21" s="51"/>
      <c r="G21" s="51"/>
      <c r="H21" s="28"/>
      <c r="I21" s="60"/>
      <c r="J21" s="11"/>
      <c r="K21" s="28"/>
      <c r="L21" s="60"/>
      <c r="M21" s="28"/>
      <c r="N21" s="60"/>
      <c r="O21" s="28"/>
      <c r="P21" s="60"/>
      <c r="Q21" s="28"/>
      <c r="R21" s="28"/>
      <c r="S21" s="60"/>
      <c r="T21" s="28"/>
      <c r="U21" s="60"/>
      <c r="V21" s="28"/>
      <c r="W21" s="60"/>
      <c r="X21" s="28"/>
      <c r="Y21" s="60"/>
      <c r="Z21" s="28"/>
      <c r="AA21" s="60"/>
      <c r="AB21" s="28"/>
      <c r="AC21" s="28"/>
      <c r="AD21" s="60"/>
      <c r="AE21" s="28"/>
      <c r="AF21" s="28"/>
      <c r="AG21" s="28"/>
      <c r="AH21" s="28"/>
      <c r="AI21" s="28"/>
      <c r="AJ21" s="52"/>
      <c r="AK21" s="52"/>
      <c r="AL21" s="52"/>
      <c r="AM21" s="52"/>
    </row>
    <row r="22" spans="1:44" x14ac:dyDescent="0.25">
      <c r="A22" s="11"/>
      <c r="B22" s="11"/>
      <c r="C22" s="11"/>
      <c r="D22" s="51"/>
      <c r="E22" s="51"/>
      <c r="F22" s="51"/>
      <c r="G22" s="51"/>
      <c r="H22" s="28"/>
      <c r="I22" s="60"/>
      <c r="J22" s="11"/>
      <c r="K22" s="28"/>
      <c r="L22" s="60"/>
      <c r="M22" s="28"/>
      <c r="N22" s="60"/>
      <c r="O22" s="28"/>
      <c r="P22" s="60"/>
      <c r="Q22" s="28"/>
      <c r="R22" s="28"/>
      <c r="S22" s="60"/>
      <c r="T22" s="28"/>
      <c r="U22" s="60"/>
      <c r="V22" s="28"/>
      <c r="W22" s="60"/>
      <c r="X22" s="28"/>
      <c r="Y22" s="60"/>
      <c r="Z22" s="28"/>
      <c r="AA22" s="60"/>
      <c r="AB22" s="28"/>
      <c r="AC22" s="28"/>
      <c r="AD22" s="60"/>
      <c r="AE22" s="28"/>
      <c r="AF22" s="28"/>
      <c r="AG22" s="28"/>
      <c r="AH22" s="28"/>
      <c r="AI22" s="28"/>
      <c r="AJ22" s="52"/>
      <c r="AK22" s="52"/>
      <c r="AL22" s="52"/>
      <c r="AM22" s="52"/>
    </row>
    <row r="23" spans="1:44" x14ac:dyDescent="0.25">
      <c r="A23" s="11"/>
      <c r="B23" s="11"/>
      <c r="C23" s="11"/>
      <c r="D23" s="51"/>
      <c r="E23" s="51"/>
      <c r="F23" s="51"/>
      <c r="G23" s="51"/>
      <c r="H23" s="28"/>
      <c r="I23" s="60"/>
      <c r="J23" s="11"/>
      <c r="K23" s="28"/>
      <c r="L23" s="60"/>
      <c r="M23" s="28"/>
      <c r="N23" s="60"/>
      <c r="O23" s="28"/>
      <c r="P23" s="60"/>
      <c r="Q23" s="28"/>
      <c r="R23" s="28"/>
      <c r="S23" s="60"/>
      <c r="T23" s="28"/>
      <c r="U23" s="60"/>
      <c r="V23" s="28"/>
      <c r="W23" s="60"/>
      <c r="X23" s="28"/>
      <c r="Y23" s="60"/>
      <c r="Z23" s="28"/>
      <c r="AA23" s="60"/>
      <c r="AB23" s="28"/>
      <c r="AC23" s="28"/>
      <c r="AD23" s="60"/>
      <c r="AE23" s="28"/>
      <c r="AF23" s="28"/>
      <c r="AG23" s="28"/>
      <c r="AH23" s="28"/>
      <c r="AI23" s="28"/>
      <c r="AJ23" s="52"/>
      <c r="AK23" s="52"/>
      <c r="AL23" s="52"/>
      <c r="AM23" s="52"/>
    </row>
    <row r="24" spans="1:44" x14ac:dyDescent="0.25">
      <c r="A24" s="11"/>
      <c r="B24" s="11"/>
      <c r="C24" s="11"/>
      <c r="D24" s="51"/>
      <c r="E24" s="51"/>
      <c r="F24" s="51"/>
      <c r="G24" s="51"/>
      <c r="H24" s="28"/>
      <c r="I24" s="60"/>
      <c r="J24" s="11"/>
      <c r="K24" s="28"/>
      <c r="L24" s="60"/>
      <c r="M24" s="28"/>
      <c r="N24" s="60"/>
      <c r="O24" s="28"/>
      <c r="P24" s="60"/>
      <c r="Q24" s="28"/>
      <c r="R24" s="28"/>
      <c r="S24" s="60"/>
      <c r="T24" s="28"/>
      <c r="U24" s="60"/>
      <c r="V24" s="28"/>
      <c r="W24" s="60"/>
      <c r="X24" s="28"/>
      <c r="Y24" s="60"/>
      <c r="Z24" s="28"/>
      <c r="AA24" s="60"/>
      <c r="AB24" s="28"/>
      <c r="AC24" s="28"/>
      <c r="AD24" s="60"/>
      <c r="AE24" s="28"/>
      <c r="AF24" s="28"/>
      <c r="AG24" s="28"/>
      <c r="AH24" s="28"/>
      <c r="AI24" s="28"/>
      <c r="AJ24" s="52"/>
      <c r="AK24" s="52"/>
      <c r="AL24" s="52"/>
      <c r="AM24" s="52"/>
    </row>
    <row r="25" spans="1:44" x14ac:dyDescent="0.25">
      <c r="A25" s="11"/>
      <c r="B25" s="11"/>
      <c r="C25" s="11"/>
      <c r="D25" s="51"/>
      <c r="E25" s="51"/>
      <c r="F25" s="51"/>
      <c r="G25" s="51"/>
      <c r="H25" s="28"/>
      <c r="I25" s="60"/>
      <c r="J25" s="11"/>
      <c r="K25" s="28"/>
      <c r="L25" s="60"/>
      <c r="M25" s="28"/>
      <c r="N25" s="60"/>
      <c r="O25" s="28"/>
      <c r="P25" s="60"/>
      <c r="Q25" s="28"/>
      <c r="R25" s="28"/>
      <c r="S25" s="60"/>
      <c r="T25" s="28"/>
      <c r="U25" s="60"/>
      <c r="V25" s="28"/>
      <c r="W25" s="60"/>
      <c r="X25" s="28"/>
      <c r="Y25" s="60"/>
      <c r="Z25" s="28"/>
      <c r="AA25" s="60"/>
      <c r="AB25" s="28"/>
      <c r="AC25" s="28"/>
      <c r="AD25" s="60"/>
      <c r="AE25" s="28"/>
      <c r="AF25" s="28"/>
      <c r="AG25" s="28"/>
      <c r="AH25" s="28"/>
      <c r="AI25" s="28"/>
      <c r="AJ25" s="52"/>
      <c r="AK25" s="52"/>
      <c r="AL25" s="52"/>
      <c r="AM25" s="52"/>
    </row>
    <row r="26" spans="1:44" x14ac:dyDescent="0.25">
      <c r="A26" s="11"/>
      <c r="B26" s="11"/>
      <c r="C26" s="11"/>
      <c r="D26" s="51"/>
      <c r="E26" s="51"/>
      <c r="F26" s="51"/>
      <c r="G26" s="51"/>
      <c r="H26" s="28"/>
      <c r="I26" s="60"/>
      <c r="J26" s="11"/>
      <c r="K26" s="28"/>
      <c r="L26" s="60"/>
      <c r="M26" s="28"/>
      <c r="N26" s="60"/>
      <c r="O26" s="28"/>
      <c r="P26" s="60"/>
      <c r="Q26" s="28"/>
      <c r="R26" s="28"/>
      <c r="S26" s="60"/>
      <c r="T26" s="28"/>
      <c r="U26" s="60"/>
      <c r="V26" s="28"/>
      <c r="W26" s="60"/>
      <c r="X26" s="28"/>
      <c r="Y26" s="60"/>
      <c r="Z26" s="28"/>
      <c r="AA26" s="60"/>
      <c r="AB26" s="28"/>
      <c r="AC26" s="28"/>
      <c r="AD26" s="60"/>
      <c r="AE26" s="28"/>
      <c r="AF26" s="28"/>
      <c r="AG26" s="28"/>
      <c r="AH26" s="28"/>
      <c r="AI26" s="28"/>
      <c r="AJ26" s="52"/>
      <c r="AK26" s="52"/>
      <c r="AL26" s="52"/>
      <c r="AM26" s="52"/>
    </row>
    <row r="27" spans="1:44" x14ac:dyDescent="0.25">
      <c r="A27" s="11"/>
      <c r="B27" s="11"/>
      <c r="C27" s="11"/>
      <c r="D27" s="51"/>
      <c r="E27" s="51"/>
      <c r="F27" s="51"/>
      <c r="G27" s="51"/>
      <c r="H27" s="28"/>
      <c r="I27" s="60"/>
      <c r="J27" s="11"/>
      <c r="K27" s="28"/>
      <c r="L27" s="60"/>
      <c r="M27" s="28"/>
      <c r="N27" s="60"/>
      <c r="O27" s="28"/>
      <c r="P27" s="60"/>
      <c r="Q27" s="28"/>
      <c r="R27" s="28"/>
      <c r="S27" s="60"/>
      <c r="T27" s="28"/>
      <c r="U27" s="60"/>
      <c r="V27" s="28"/>
      <c r="W27" s="60"/>
      <c r="X27" s="28"/>
      <c r="Y27" s="60"/>
      <c r="Z27" s="28"/>
      <c r="AA27" s="60"/>
      <c r="AB27" s="28"/>
      <c r="AC27" s="28"/>
      <c r="AD27" s="60"/>
      <c r="AE27" s="28"/>
      <c r="AF27" s="28"/>
      <c r="AG27" s="28"/>
      <c r="AH27" s="28"/>
      <c r="AI27" s="28"/>
      <c r="AJ27" s="52"/>
      <c r="AK27" s="52"/>
      <c r="AL27" s="52"/>
      <c r="AM27" s="52"/>
    </row>
    <row r="28" spans="1:44" x14ac:dyDescent="0.25">
      <c r="A28" s="11"/>
      <c r="B28" s="11"/>
      <c r="C28" s="11"/>
      <c r="D28" s="51"/>
      <c r="E28" s="51"/>
      <c r="F28" s="51"/>
      <c r="G28" s="51"/>
      <c r="H28" s="28"/>
      <c r="I28" s="60"/>
      <c r="J28" s="11"/>
      <c r="K28" s="28"/>
      <c r="L28" s="60"/>
      <c r="M28" s="28"/>
      <c r="N28" s="60"/>
      <c r="O28" s="28"/>
      <c r="P28" s="60"/>
      <c r="Q28" s="28"/>
      <c r="R28" s="28"/>
      <c r="S28" s="60"/>
      <c r="T28" s="28"/>
      <c r="U28" s="60"/>
      <c r="V28" s="28"/>
      <c r="W28" s="60"/>
      <c r="X28" s="28"/>
      <c r="Y28" s="60"/>
      <c r="Z28" s="28"/>
      <c r="AA28" s="60"/>
      <c r="AB28" s="28"/>
      <c r="AC28" s="28"/>
      <c r="AD28" s="60"/>
      <c r="AE28" s="28"/>
      <c r="AF28" s="28"/>
      <c r="AG28" s="28"/>
      <c r="AH28" s="28"/>
      <c r="AI28" s="28"/>
      <c r="AJ28" s="52"/>
      <c r="AK28" s="52"/>
      <c r="AL28" s="52"/>
      <c r="AM28" s="52"/>
    </row>
    <row r="29" spans="1:44" x14ac:dyDescent="0.25">
      <c r="A29" s="11"/>
      <c r="B29" s="11"/>
      <c r="C29" s="11"/>
      <c r="D29" s="51"/>
      <c r="E29" s="51"/>
      <c r="F29" s="51"/>
      <c r="G29" s="51"/>
      <c r="H29" s="28"/>
      <c r="I29" s="60"/>
      <c r="J29" s="11"/>
      <c r="K29" s="28"/>
      <c r="L29" s="60"/>
      <c r="M29" s="28"/>
      <c r="N29" s="60"/>
      <c r="O29" s="28"/>
      <c r="P29" s="60"/>
      <c r="Q29" s="28"/>
      <c r="R29" s="28"/>
      <c r="S29" s="60"/>
      <c r="T29" s="28"/>
      <c r="U29" s="60"/>
      <c r="V29" s="28"/>
      <c r="W29" s="60"/>
      <c r="X29" s="28"/>
      <c r="Y29" s="60"/>
      <c r="Z29" s="28"/>
      <c r="AA29" s="60"/>
      <c r="AB29" s="28"/>
      <c r="AC29" s="28"/>
      <c r="AD29" s="60"/>
      <c r="AE29" s="28"/>
      <c r="AF29" s="28"/>
      <c r="AG29" s="28"/>
      <c r="AH29" s="28"/>
      <c r="AI29" s="28"/>
      <c r="AJ29" s="52"/>
      <c r="AK29" s="52"/>
      <c r="AL29" s="52"/>
      <c r="AM29" s="52"/>
    </row>
    <row r="30" spans="1:44" x14ac:dyDescent="0.25">
      <c r="A30" s="11"/>
      <c r="B30" s="11"/>
      <c r="C30" s="11"/>
      <c r="D30" s="51"/>
      <c r="E30" s="51"/>
      <c r="F30" s="51"/>
      <c r="G30" s="51"/>
      <c r="H30" s="28"/>
      <c r="I30" s="60"/>
      <c r="J30" s="11"/>
      <c r="K30" s="28"/>
      <c r="L30" s="60"/>
      <c r="M30" s="28"/>
      <c r="N30" s="60"/>
      <c r="O30" s="28"/>
      <c r="P30" s="60"/>
      <c r="Q30" s="28"/>
      <c r="R30" s="28"/>
      <c r="S30" s="60"/>
      <c r="T30" s="28"/>
      <c r="U30" s="60"/>
      <c r="V30" s="28"/>
      <c r="W30" s="60"/>
      <c r="X30" s="28"/>
      <c r="Y30" s="60"/>
      <c r="Z30" s="28"/>
      <c r="AA30" s="60"/>
      <c r="AB30" s="28"/>
      <c r="AC30" s="28"/>
      <c r="AD30" s="60"/>
      <c r="AE30" s="28"/>
      <c r="AF30" s="28"/>
      <c r="AG30" s="28"/>
      <c r="AH30" s="28"/>
      <c r="AI30" s="28"/>
      <c r="AJ30" s="52"/>
      <c r="AK30" s="52"/>
      <c r="AL30" s="52"/>
      <c r="AM30" s="52"/>
    </row>
    <row r="31" spans="1:44" x14ac:dyDescent="0.25">
      <c r="A31" s="11"/>
      <c r="B31" s="11"/>
      <c r="C31" s="11"/>
      <c r="D31" s="51"/>
      <c r="E31" s="51"/>
      <c r="F31" s="51"/>
      <c r="G31" s="51"/>
      <c r="H31" s="28"/>
      <c r="I31" s="60"/>
      <c r="J31" s="11"/>
      <c r="K31" s="28"/>
      <c r="L31" s="60"/>
      <c r="M31" s="28"/>
      <c r="N31" s="60"/>
      <c r="O31" s="28"/>
      <c r="P31" s="60"/>
      <c r="Q31" s="28"/>
      <c r="R31" s="28"/>
      <c r="S31" s="60"/>
      <c r="T31" s="28"/>
      <c r="U31" s="60"/>
      <c r="V31" s="28"/>
      <c r="W31" s="60"/>
      <c r="X31" s="28"/>
      <c r="Y31" s="60"/>
      <c r="Z31" s="28"/>
      <c r="AA31" s="60"/>
      <c r="AB31" s="28"/>
      <c r="AC31" s="28"/>
      <c r="AD31" s="60"/>
      <c r="AE31" s="28"/>
      <c r="AF31" s="28"/>
      <c r="AG31" s="28"/>
      <c r="AH31" s="28"/>
      <c r="AI31" s="28"/>
      <c r="AJ31" s="52"/>
      <c r="AK31" s="52"/>
      <c r="AL31" s="52"/>
      <c r="AM31" s="52"/>
    </row>
    <row r="32" spans="1:44" x14ac:dyDescent="0.25">
      <c r="A32" s="11"/>
      <c r="B32" s="11"/>
      <c r="C32" s="11"/>
      <c r="D32" s="51"/>
      <c r="E32" s="51"/>
      <c r="F32" s="51"/>
      <c r="G32" s="51"/>
      <c r="H32" s="28"/>
      <c r="I32" s="60"/>
      <c r="J32" s="11"/>
      <c r="K32" s="28"/>
      <c r="L32" s="60"/>
      <c r="M32" s="28"/>
      <c r="N32" s="60"/>
      <c r="O32" s="28"/>
      <c r="P32" s="60"/>
      <c r="Q32" s="28"/>
      <c r="R32" s="28"/>
      <c r="S32" s="60"/>
      <c r="T32" s="28"/>
      <c r="U32" s="60"/>
      <c r="V32" s="28"/>
      <c r="W32" s="60"/>
      <c r="X32" s="28"/>
      <c r="Y32" s="60"/>
      <c r="Z32" s="28"/>
      <c r="AA32" s="60"/>
      <c r="AB32" s="28"/>
      <c r="AC32" s="28"/>
      <c r="AD32" s="60"/>
      <c r="AE32" s="28"/>
      <c r="AF32" s="28"/>
      <c r="AG32" s="28"/>
      <c r="AH32" s="28"/>
      <c r="AI32" s="28"/>
      <c r="AJ32" s="52"/>
      <c r="AK32" s="52"/>
      <c r="AL32" s="52"/>
      <c r="AM32" s="52"/>
    </row>
    <row r="33" spans="1:39" x14ac:dyDescent="0.25">
      <c r="A33" s="11"/>
      <c r="B33" s="11"/>
      <c r="C33" s="11"/>
      <c r="D33" s="51"/>
      <c r="E33" s="51"/>
      <c r="F33" s="51"/>
      <c r="G33" s="51"/>
      <c r="H33" s="28"/>
      <c r="I33" s="60"/>
      <c r="J33" s="11"/>
      <c r="K33" s="28"/>
      <c r="L33" s="60"/>
      <c r="M33" s="28"/>
      <c r="N33" s="60"/>
      <c r="O33" s="28"/>
      <c r="P33" s="60"/>
      <c r="Q33" s="28"/>
      <c r="R33" s="28"/>
      <c r="S33" s="60"/>
      <c r="T33" s="28"/>
      <c r="U33" s="60"/>
      <c r="V33" s="28"/>
      <c r="W33" s="60"/>
      <c r="X33" s="28"/>
      <c r="Y33" s="60"/>
      <c r="Z33" s="28"/>
      <c r="AA33" s="60"/>
      <c r="AB33" s="28"/>
      <c r="AC33" s="28"/>
      <c r="AD33" s="60"/>
      <c r="AE33" s="28"/>
      <c r="AF33" s="28"/>
      <c r="AG33" s="28"/>
      <c r="AH33" s="28"/>
      <c r="AI33" s="28"/>
      <c r="AJ33" s="52"/>
      <c r="AK33" s="52"/>
      <c r="AL33" s="52"/>
      <c r="AM33" s="52"/>
    </row>
    <row r="34" spans="1:39" x14ac:dyDescent="0.25">
      <c r="A34" s="11"/>
      <c r="B34" s="11"/>
      <c r="C34" s="11"/>
      <c r="D34" s="51"/>
      <c r="E34" s="51"/>
      <c r="F34" s="51"/>
      <c r="G34" s="51"/>
      <c r="H34" s="28"/>
      <c r="I34" s="60"/>
      <c r="J34" s="11"/>
      <c r="K34" s="28"/>
      <c r="L34" s="60"/>
      <c r="M34" s="28"/>
      <c r="N34" s="60"/>
      <c r="O34" s="28"/>
      <c r="P34" s="60"/>
      <c r="Q34" s="28"/>
      <c r="R34" s="28"/>
      <c r="S34" s="60"/>
      <c r="T34" s="28"/>
      <c r="U34" s="60"/>
      <c r="V34" s="28"/>
      <c r="W34" s="60"/>
      <c r="X34" s="28"/>
      <c r="Y34" s="60"/>
      <c r="Z34" s="28"/>
      <c r="AA34" s="60"/>
      <c r="AB34" s="28"/>
      <c r="AC34" s="28"/>
      <c r="AD34" s="60"/>
      <c r="AE34" s="28"/>
      <c r="AF34" s="28"/>
      <c r="AG34" s="28"/>
      <c r="AH34" s="28"/>
      <c r="AI34" s="28"/>
      <c r="AJ34" s="52"/>
      <c r="AK34" s="52"/>
      <c r="AL34" s="52"/>
      <c r="AM34" s="52"/>
    </row>
    <row r="35" spans="1:39" x14ac:dyDescent="0.25">
      <c r="A35" s="11"/>
      <c r="B35" s="11"/>
      <c r="C35" s="11"/>
      <c r="D35" s="51"/>
      <c r="E35" s="51"/>
      <c r="F35" s="51"/>
      <c r="G35" s="51"/>
      <c r="H35" s="28"/>
      <c r="I35" s="60"/>
      <c r="J35" s="11"/>
      <c r="K35" s="28"/>
      <c r="L35" s="60"/>
      <c r="M35" s="28"/>
      <c r="N35" s="60"/>
      <c r="O35" s="28"/>
      <c r="P35" s="60"/>
      <c r="Q35" s="28"/>
      <c r="R35" s="28"/>
      <c r="S35" s="60"/>
      <c r="T35" s="28"/>
      <c r="U35" s="60"/>
      <c r="V35" s="28"/>
      <c r="W35" s="60"/>
      <c r="X35" s="28"/>
      <c r="Y35" s="60"/>
      <c r="Z35" s="28"/>
      <c r="AA35" s="60"/>
      <c r="AB35" s="28"/>
      <c r="AC35" s="28"/>
      <c r="AD35" s="60"/>
      <c r="AE35" s="28"/>
      <c r="AF35" s="28"/>
      <c r="AG35" s="28"/>
      <c r="AH35" s="28"/>
      <c r="AI35" s="28"/>
      <c r="AJ35" s="52"/>
      <c r="AK35" s="52"/>
      <c r="AL35" s="52"/>
      <c r="AM35" s="52"/>
    </row>
    <row r="36" spans="1:39" x14ac:dyDescent="0.25">
      <c r="A36" s="11"/>
      <c r="B36" s="11"/>
      <c r="C36" s="11"/>
      <c r="D36" s="51"/>
      <c r="E36" s="51"/>
      <c r="F36" s="51"/>
      <c r="G36" s="51"/>
      <c r="H36" s="28"/>
      <c r="I36" s="60"/>
      <c r="J36" s="11"/>
      <c r="K36" s="28"/>
      <c r="L36" s="60"/>
      <c r="M36" s="28"/>
      <c r="N36" s="60"/>
      <c r="O36" s="28"/>
      <c r="P36" s="60"/>
      <c r="Q36" s="28"/>
      <c r="R36" s="28"/>
      <c r="S36" s="60"/>
      <c r="T36" s="28"/>
      <c r="U36" s="60"/>
      <c r="V36" s="28"/>
      <c r="W36" s="60"/>
      <c r="X36" s="28"/>
      <c r="Y36" s="60"/>
      <c r="Z36" s="28"/>
      <c r="AA36" s="60"/>
      <c r="AB36" s="28"/>
      <c r="AC36" s="28"/>
      <c r="AD36" s="60"/>
      <c r="AE36" s="28"/>
      <c r="AF36" s="28"/>
      <c r="AG36" s="28"/>
      <c r="AH36" s="28"/>
      <c r="AI36" s="28"/>
      <c r="AJ36" s="52"/>
      <c r="AK36" s="52"/>
      <c r="AL36" s="52"/>
      <c r="AM36" s="52"/>
    </row>
    <row r="37" spans="1:39" x14ac:dyDescent="0.25">
      <c r="A37" s="11"/>
      <c r="B37" s="11"/>
      <c r="C37" s="11"/>
      <c r="D37" s="51"/>
      <c r="E37" s="51"/>
      <c r="F37" s="51"/>
      <c r="G37" s="51"/>
      <c r="H37" s="28"/>
      <c r="I37" s="60"/>
      <c r="J37" s="11"/>
      <c r="K37" s="28"/>
      <c r="L37" s="60"/>
      <c r="M37" s="28"/>
      <c r="N37" s="60"/>
      <c r="O37" s="28"/>
      <c r="P37" s="60"/>
      <c r="Q37" s="28"/>
      <c r="R37" s="28"/>
      <c r="S37" s="60"/>
      <c r="T37" s="28"/>
      <c r="U37" s="60"/>
      <c r="V37" s="28"/>
      <c r="W37" s="60"/>
      <c r="X37" s="28"/>
      <c r="Y37" s="60"/>
      <c r="Z37" s="28"/>
      <c r="AA37" s="60"/>
      <c r="AB37" s="28"/>
      <c r="AC37" s="28"/>
      <c r="AD37" s="60"/>
      <c r="AE37" s="28"/>
      <c r="AF37" s="28"/>
      <c r="AG37" s="28"/>
      <c r="AH37" s="28"/>
      <c r="AI37" s="28"/>
      <c r="AJ37" s="52"/>
      <c r="AK37" s="52"/>
      <c r="AL37" s="52"/>
      <c r="AM37" s="52"/>
    </row>
    <row r="38" spans="1:39" x14ac:dyDescent="0.25">
      <c r="A38" s="11"/>
      <c r="B38" s="11"/>
      <c r="C38" s="11"/>
      <c r="D38" s="51"/>
      <c r="E38" s="51"/>
      <c r="F38" s="51"/>
      <c r="G38" s="51"/>
      <c r="H38" s="28"/>
      <c r="I38" s="60"/>
      <c r="J38" s="11"/>
      <c r="K38" s="28"/>
      <c r="L38" s="60"/>
      <c r="M38" s="28"/>
      <c r="N38" s="60"/>
      <c r="O38" s="28"/>
      <c r="P38" s="60"/>
      <c r="Q38" s="28"/>
      <c r="R38" s="28"/>
      <c r="S38" s="60"/>
      <c r="T38" s="28"/>
      <c r="U38" s="60"/>
      <c r="V38" s="28"/>
      <c r="W38" s="60"/>
      <c r="X38" s="28"/>
      <c r="Y38" s="60"/>
      <c r="Z38" s="28"/>
      <c r="AA38" s="60"/>
      <c r="AB38" s="28"/>
      <c r="AC38" s="28"/>
      <c r="AD38" s="60"/>
      <c r="AE38" s="28"/>
      <c r="AF38" s="28"/>
      <c r="AG38" s="28"/>
      <c r="AH38" s="28"/>
      <c r="AI38" s="28"/>
      <c r="AJ38" s="52"/>
      <c r="AK38" s="52"/>
      <c r="AL38" s="52"/>
      <c r="AM38" s="52"/>
    </row>
    <row r="39" spans="1:39" x14ac:dyDescent="0.25">
      <c r="A39" s="11"/>
      <c r="B39" s="11"/>
      <c r="C39" s="11"/>
      <c r="D39" s="51"/>
      <c r="E39" s="51"/>
      <c r="F39" s="51"/>
      <c r="G39" s="51"/>
      <c r="H39" s="28"/>
      <c r="I39" s="60"/>
      <c r="J39" s="11"/>
      <c r="K39" s="28"/>
      <c r="L39" s="60"/>
      <c r="M39" s="28"/>
      <c r="N39" s="60"/>
      <c r="O39" s="28"/>
      <c r="P39" s="60"/>
      <c r="Q39" s="28"/>
      <c r="R39" s="28"/>
      <c r="S39" s="60"/>
      <c r="T39" s="28"/>
      <c r="U39" s="60"/>
      <c r="V39" s="28"/>
      <c r="W39" s="60"/>
      <c r="X39" s="28"/>
      <c r="Y39" s="60"/>
      <c r="Z39" s="28"/>
      <c r="AA39" s="60"/>
      <c r="AB39" s="28"/>
      <c r="AC39" s="28"/>
      <c r="AD39" s="60"/>
      <c r="AE39" s="28"/>
      <c r="AF39" s="28"/>
      <c r="AG39" s="28"/>
      <c r="AH39" s="28"/>
      <c r="AI39" s="28"/>
      <c r="AJ39" s="52"/>
      <c r="AK39" s="52"/>
      <c r="AL39" s="52"/>
      <c r="AM39" s="52"/>
    </row>
    <row r="40" spans="1:39" x14ac:dyDescent="0.25">
      <c r="A40" s="11"/>
      <c r="B40" s="11"/>
      <c r="C40" s="11"/>
      <c r="D40" s="51"/>
      <c r="E40" s="51"/>
      <c r="F40" s="51"/>
      <c r="G40" s="51"/>
      <c r="H40" s="28"/>
      <c r="I40" s="60"/>
      <c r="J40" s="11"/>
      <c r="K40" s="28"/>
      <c r="L40" s="60"/>
      <c r="M40" s="28"/>
      <c r="N40" s="60"/>
      <c r="O40" s="28"/>
      <c r="P40" s="60"/>
      <c r="Q40" s="28"/>
      <c r="R40" s="28"/>
      <c r="S40" s="60"/>
      <c r="T40" s="28"/>
      <c r="U40" s="60"/>
      <c r="V40" s="28"/>
      <c r="W40" s="60"/>
      <c r="X40" s="28"/>
      <c r="Y40" s="60"/>
      <c r="Z40" s="28"/>
      <c r="AA40" s="60"/>
      <c r="AB40" s="28"/>
      <c r="AC40" s="28"/>
      <c r="AD40" s="60"/>
      <c r="AE40" s="28"/>
      <c r="AF40" s="28"/>
      <c r="AG40" s="28"/>
      <c r="AH40" s="28"/>
      <c r="AI40" s="28"/>
      <c r="AJ40" s="52"/>
      <c r="AK40" s="52"/>
      <c r="AL40" s="52"/>
      <c r="AM40" s="52"/>
    </row>
    <row r="41" spans="1:39" x14ac:dyDescent="0.25">
      <c r="A41" s="11"/>
      <c r="B41" s="11"/>
      <c r="C41" s="11"/>
      <c r="D41" s="51"/>
      <c r="E41" s="51"/>
      <c r="F41" s="51"/>
      <c r="G41" s="51"/>
      <c r="H41" s="28"/>
      <c r="I41" s="60"/>
      <c r="J41" s="11"/>
      <c r="K41" s="28"/>
      <c r="L41" s="60"/>
      <c r="M41" s="28"/>
      <c r="N41" s="60"/>
      <c r="O41" s="28"/>
      <c r="P41" s="60"/>
      <c r="Q41" s="28"/>
      <c r="R41" s="28"/>
      <c r="S41" s="60"/>
      <c r="T41" s="28"/>
      <c r="U41" s="60"/>
      <c r="V41" s="28"/>
      <c r="W41" s="60"/>
      <c r="X41" s="28"/>
      <c r="Y41" s="60"/>
      <c r="Z41" s="28"/>
      <c r="AA41" s="60"/>
      <c r="AB41" s="28"/>
      <c r="AC41" s="28"/>
      <c r="AD41" s="60"/>
      <c r="AE41" s="28"/>
      <c r="AF41" s="28"/>
      <c r="AG41" s="28"/>
      <c r="AH41" s="28"/>
      <c r="AI41" s="28"/>
      <c r="AJ41" s="52"/>
      <c r="AK41" s="52"/>
      <c r="AL41" s="52"/>
      <c r="AM41" s="52"/>
    </row>
    <row r="42" spans="1:39" x14ac:dyDescent="0.25">
      <c r="A42" s="11"/>
      <c r="B42" s="11"/>
      <c r="C42" s="11"/>
      <c r="D42" s="51"/>
      <c r="E42" s="51"/>
      <c r="F42" s="51"/>
      <c r="G42" s="51"/>
      <c r="H42" s="28"/>
      <c r="I42" s="60"/>
      <c r="J42" s="11"/>
      <c r="K42" s="28"/>
      <c r="L42" s="60"/>
      <c r="M42" s="28"/>
      <c r="N42" s="60"/>
      <c r="O42" s="28"/>
      <c r="P42" s="60"/>
      <c r="Q42" s="28"/>
      <c r="R42" s="28"/>
      <c r="S42" s="60"/>
      <c r="T42" s="28"/>
      <c r="U42" s="60"/>
      <c r="V42" s="28"/>
      <c r="W42" s="60"/>
      <c r="X42" s="28"/>
      <c r="Y42" s="60"/>
      <c r="Z42" s="28"/>
      <c r="AA42" s="60"/>
      <c r="AB42" s="28"/>
      <c r="AC42" s="28"/>
      <c r="AD42" s="60"/>
      <c r="AE42" s="28"/>
      <c r="AF42" s="28"/>
      <c r="AG42" s="28"/>
      <c r="AH42" s="28"/>
      <c r="AI42" s="28"/>
      <c r="AJ42" s="52"/>
      <c r="AK42" s="52"/>
      <c r="AL42" s="52"/>
      <c r="AM42" s="52"/>
    </row>
    <row r="43" spans="1:39" x14ac:dyDescent="0.25">
      <c r="A43" s="11"/>
      <c r="B43" s="11"/>
      <c r="C43" s="11"/>
      <c r="D43" s="51"/>
      <c r="E43" s="51"/>
      <c r="F43" s="51"/>
      <c r="G43" s="51"/>
      <c r="H43" s="28"/>
      <c r="I43" s="60"/>
      <c r="J43" s="11"/>
      <c r="K43" s="28"/>
      <c r="L43" s="60"/>
      <c r="M43" s="28"/>
      <c r="N43" s="60"/>
      <c r="O43" s="28"/>
      <c r="P43" s="60"/>
      <c r="Q43" s="28"/>
      <c r="R43" s="28"/>
      <c r="S43" s="60"/>
      <c r="T43" s="28"/>
      <c r="U43" s="60"/>
      <c r="V43" s="28"/>
      <c r="W43" s="60"/>
      <c r="X43" s="28"/>
      <c r="Y43" s="60"/>
      <c r="Z43" s="28"/>
      <c r="AA43" s="60"/>
      <c r="AB43" s="28"/>
      <c r="AC43" s="28"/>
      <c r="AD43" s="60"/>
      <c r="AE43" s="28"/>
      <c r="AF43" s="28"/>
      <c r="AG43" s="28"/>
      <c r="AH43" s="28"/>
      <c r="AI43" s="28"/>
      <c r="AJ43" s="52"/>
      <c r="AK43" s="52"/>
      <c r="AL43" s="52"/>
      <c r="AM43" s="52"/>
    </row>
    <row r="44" spans="1:39" x14ac:dyDescent="0.25">
      <c r="A44" s="11"/>
      <c r="B44" s="11"/>
      <c r="C44" s="11"/>
      <c r="D44" s="51"/>
      <c r="E44" s="51"/>
      <c r="F44" s="51"/>
      <c r="G44" s="51"/>
      <c r="H44" s="28"/>
      <c r="I44" s="60"/>
      <c r="J44" s="11"/>
      <c r="K44" s="28"/>
      <c r="L44" s="60"/>
      <c r="M44" s="28"/>
      <c r="N44" s="60"/>
      <c r="O44" s="28"/>
      <c r="P44" s="60"/>
      <c r="Q44" s="28"/>
      <c r="R44" s="28"/>
      <c r="S44" s="60"/>
      <c r="T44" s="28"/>
      <c r="U44" s="60"/>
      <c r="V44" s="28"/>
      <c r="W44" s="60"/>
      <c r="X44" s="28"/>
      <c r="Y44" s="60"/>
      <c r="Z44" s="28"/>
      <c r="AA44" s="60"/>
      <c r="AB44" s="28"/>
      <c r="AC44" s="28"/>
      <c r="AD44" s="60"/>
      <c r="AE44" s="28"/>
      <c r="AF44" s="28"/>
      <c r="AG44" s="28"/>
      <c r="AH44" s="28"/>
      <c r="AI44" s="28"/>
      <c r="AJ44" s="52"/>
      <c r="AK44" s="52"/>
      <c r="AL44" s="52"/>
      <c r="AM44" s="52"/>
    </row>
    <row r="45" spans="1:39" x14ac:dyDescent="0.25">
      <c r="A45" s="11"/>
      <c r="B45" s="11"/>
      <c r="C45" s="11"/>
      <c r="D45" s="51"/>
      <c r="E45" s="51"/>
      <c r="F45" s="51"/>
      <c r="G45" s="51"/>
      <c r="H45" s="28"/>
      <c r="I45" s="60"/>
      <c r="J45" s="11"/>
      <c r="K45" s="28"/>
      <c r="L45" s="60"/>
      <c r="M45" s="28"/>
      <c r="N45" s="60"/>
      <c r="O45" s="28"/>
      <c r="P45" s="60"/>
      <c r="Q45" s="28"/>
      <c r="R45" s="28"/>
      <c r="S45" s="60"/>
      <c r="T45" s="28"/>
      <c r="U45" s="60"/>
      <c r="V45" s="28"/>
      <c r="W45" s="60"/>
      <c r="X45" s="28"/>
      <c r="Y45" s="60"/>
      <c r="Z45" s="28"/>
      <c r="AA45" s="60"/>
      <c r="AB45" s="28"/>
      <c r="AC45" s="28"/>
      <c r="AD45" s="60"/>
      <c r="AE45" s="28"/>
      <c r="AF45" s="28"/>
      <c r="AG45" s="28"/>
      <c r="AH45" s="28"/>
      <c r="AI45" s="28"/>
      <c r="AJ45" s="52"/>
      <c r="AK45" s="52"/>
      <c r="AL45" s="52"/>
      <c r="AM45" s="52"/>
    </row>
    <row r="46" spans="1:39" x14ac:dyDescent="0.25">
      <c r="A46" s="11"/>
      <c r="B46" s="11"/>
      <c r="C46" s="11"/>
      <c r="D46" s="51"/>
      <c r="E46" s="51"/>
      <c r="F46" s="51"/>
      <c r="G46" s="51"/>
      <c r="H46" s="28"/>
      <c r="I46" s="60"/>
      <c r="J46" s="11"/>
      <c r="K46" s="28"/>
      <c r="L46" s="60"/>
      <c r="M46" s="28"/>
      <c r="N46" s="60"/>
      <c r="O46" s="28"/>
      <c r="P46" s="60"/>
      <c r="Q46" s="28"/>
      <c r="R46" s="28"/>
      <c r="S46" s="60"/>
      <c r="T46" s="28"/>
      <c r="U46" s="60"/>
      <c r="V46" s="28"/>
      <c r="W46" s="60"/>
      <c r="X46" s="28"/>
      <c r="Y46" s="60"/>
      <c r="Z46" s="28"/>
      <c r="AA46" s="60"/>
      <c r="AB46" s="28"/>
      <c r="AC46" s="28"/>
      <c r="AD46" s="60"/>
      <c r="AE46" s="28"/>
      <c r="AF46" s="28"/>
      <c r="AG46" s="28"/>
      <c r="AH46" s="28"/>
      <c r="AI46" s="28"/>
      <c r="AJ46" s="52"/>
      <c r="AK46" s="52"/>
      <c r="AL46" s="52"/>
      <c r="AM46" s="52"/>
    </row>
    <row r="47" spans="1:39" x14ac:dyDescent="0.25">
      <c r="A47" s="11"/>
      <c r="B47" s="11"/>
      <c r="C47" s="11"/>
      <c r="D47" s="51"/>
      <c r="E47" s="51"/>
      <c r="F47" s="51"/>
      <c r="G47" s="51"/>
      <c r="H47" s="28"/>
      <c r="I47" s="60"/>
      <c r="J47" s="11"/>
      <c r="K47" s="28"/>
      <c r="L47" s="60"/>
      <c r="M47" s="28"/>
      <c r="N47" s="60"/>
      <c r="O47" s="28"/>
      <c r="P47" s="60"/>
      <c r="Q47" s="28"/>
      <c r="R47" s="28"/>
      <c r="S47" s="60"/>
      <c r="T47" s="28"/>
      <c r="U47" s="60"/>
      <c r="V47" s="28"/>
      <c r="W47" s="60"/>
      <c r="X47" s="28"/>
      <c r="Y47" s="60"/>
      <c r="Z47" s="28"/>
      <c r="AA47" s="60"/>
      <c r="AB47" s="28"/>
      <c r="AC47" s="28"/>
      <c r="AD47" s="60"/>
      <c r="AE47" s="28"/>
      <c r="AF47" s="28"/>
      <c r="AG47" s="28"/>
      <c r="AH47" s="28"/>
      <c r="AI47" s="28"/>
      <c r="AJ47" s="52"/>
      <c r="AK47" s="52"/>
      <c r="AL47" s="52"/>
      <c r="AM47" s="52"/>
    </row>
    <row r="48" spans="1:39" x14ac:dyDescent="0.25">
      <c r="A48" s="11"/>
      <c r="B48" s="11"/>
      <c r="C48" s="11"/>
      <c r="D48" s="51"/>
      <c r="E48" s="51"/>
      <c r="F48" s="51"/>
      <c r="G48" s="51"/>
      <c r="H48" s="28"/>
      <c r="I48" s="60"/>
      <c r="J48" s="11"/>
      <c r="K48" s="28"/>
      <c r="L48" s="60"/>
      <c r="M48" s="28"/>
      <c r="N48" s="60"/>
      <c r="O48" s="28"/>
      <c r="P48" s="60"/>
      <c r="Q48" s="28"/>
      <c r="R48" s="28"/>
      <c r="S48" s="60"/>
      <c r="T48" s="28"/>
      <c r="U48" s="60"/>
      <c r="V48" s="28"/>
      <c r="W48" s="60"/>
      <c r="X48" s="28"/>
      <c r="Y48" s="60"/>
      <c r="Z48" s="28"/>
      <c r="AA48" s="60"/>
      <c r="AB48" s="28"/>
      <c r="AC48" s="28"/>
      <c r="AD48" s="60"/>
      <c r="AE48" s="28"/>
      <c r="AF48" s="28"/>
      <c r="AG48" s="28"/>
      <c r="AH48" s="28"/>
      <c r="AI48" s="28"/>
      <c r="AJ48" s="52"/>
      <c r="AK48" s="52"/>
      <c r="AL48" s="52"/>
      <c r="AM48" s="52"/>
    </row>
    <row r="49" spans="1:39" x14ac:dyDescent="0.25">
      <c r="A49" s="11"/>
      <c r="B49" s="11"/>
      <c r="C49" s="11"/>
      <c r="D49" s="51"/>
      <c r="E49" s="51"/>
      <c r="F49" s="51"/>
      <c r="G49" s="51"/>
      <c r="H49" s="28"/>
      <c r="I49" s="60"/>
      <c r="J49" s="11"/>
      <c r="K49" s="28"/>
      <c r="L49" s="60"/>
      <c r="M49" s="28"/>
      <c r="N49" s="60"/>
      <c r="O49" s="28"/>
      <c r="P49" s="60"/>
      <c r="Q49" s="28"/>
      <c r="R49" s="28"/>
      <c r="S49" s="60"/>
      <c r="T49" s="28"/>
      <c r="U49" s="60"/>
      <c r="V49" s="28"/>
      <c r="W49" s="60"/>
      <c r="X49" s="28"/>
      <c r="Y49" s="60"/>
      <c r="Z49" s="28"/>
      <c r="AA49" s="60"/>
      <c r="AB49" s="28"/>
      <c r="AC49" s="28"/>
      <c r="AD49" s="60"/>
      <c r="AE49" s="28"/>
      <c r="AF49" s="28"/>
      <c r="AG49" s="28"/>
      <c r="AH49" s="28"/>
      <c r="AI49" s="28"/>
      <c r="AJ49" s="52"/>
      <c r="AK49" s="52"/>
      <c r="AL49" s="52"/>
      <c r="AM49" s="52"/>
    </row>
    <row r="50" spans="1:39" x14ac:dyDescent="0.25">
      <c r="A50" s="11"/>
      <c r="B50" s="11"/>
      <c r="C50" s="11"/>
      <c r="D50" s="51"/>
      <c r="E50" s="51"/>
      <c r="F50" s="51"/>
      <c r="G50" s="51"/>
      <c r="H50" s="28"/>
      <c r="I50" s="60"/>
      <c r="J50" s="11"/>
      <c r="K50" s="28"/>
      <c r="L50" s="60"/>
      <c r="M50" s="28"/>
      <c r="N50" s="60"/>
      <c r="O50" s="28"/>
      <c r="P50" s="60"/>
      <c r="Q50" s="28"/>
      <c r="R50" s="28"/>
      <c r="S50" s="60"/>
      <c r="T50" s="28"/>
      <c r="U50" s="60"/>
      <c r="V50" s="28"/>
      <c r="W50" s="60"/>
      <c r="X50" s="28"/>
      <c r="Y50" s="60"/>
      <c r="Z50" s="28"/>
      <c r="AA50" s="60"/>
      <c r="AB50" s="28"/>
      <c r="AC50" s="28"/>
      <c r="AD50" s="60"/>
      <c r="AE50" s="28"/>
      <c r="AF50" s="28"/>
      <c r="AG50" s="28"/>
      <c r="AH50" s="28"/>
      <c r="AI50" s="28"/>
      <c r="AJ50" s="52"/>
      <c r="AK50" s="52"/>
      <c r="AL50" s="52"/>
      <c r="AM50" s="52"/>
    </row>
    <row r="51" spans="1:39" x14ac:dyDescent="0.25">
      <c r="A51" s="11"/>
      <c r="B51" s="11"/>
      <c r="C51" s="11"/>
      <c r="D51" s="51"/>
      <c r="E51" s="51"/>
      <c r="F51" s="51"/>
      <c r="G51" s="51"/>
      <c r="H51" s="28"/>
      <c r="I51" s="60"/>
      <c r="J51" s="11"/>
      <c r="K51" s="28"/>
      <c r="L51" s="60"/>
      <c r="M51" s="28"/>
      <c r="N51" s="60"/>
      <c r="O51" s="28"/>
      <c r="P51" s="60"/>
      <c r="Q51" s="28"/>
      <c r="R51" s="28"/>
      <c r="S51" s="60"/>
      <c r="T51" s="28"/>
      <c r="U51" s="60"/>
      <c r="V51" s="28"/>
      <c r="W51" s="60"/>
      <c r="X51" s="28"/>
      <c r="Y51" s="60"/>
      <c r="Z51" s="28"/>
      <c r="AA51" s="60"/>
      <c r="AB51" s="28"/>
      <c r="AC51" s="28"/>
      <c r="AD51" s="60"/>
      <c r="AE51" s="28"/>
      <c r="AF51" s="28"/>
      <c r="AG51" s="28"/>
      <c r="AH51" s="28"/>
      <c r="AI51" s="28"/>
      <c r="AJ51" s="52"/>
      <c r="AK51" s="52"/>
      <c r="AL51" s="52"/>
      <c r="AM51" s="52"/>
    </row>
    <row r="52" spans="1:39" x14ac:dyDescent="0.25">
      <c r="A52" s="11"/>
      <c r="B52" s="11"/>
      <c r="C52" s="11"/>
      <c r="D52" s="51"/>
      <c r="E52" s="51"/>
      <c r="F52" s="51"/>
      <c r="G52" s="51"/>
      <c r="H52" s="28"/>
      <c r="I52" s="60"/>
      <c r="J52" s="11"/>
      <c r="K52" s="28"/>
      <c r="L52" s="60"/>
      <c r="M52" s="28"/>
      <c r="N52" s="60"/>
      <c r="O52" s="28"/>
      <c r="P52" s="60"/>
      <c r="Q52" s="28"/>
      <c r="R52" s="28"/>
      <c r="S52" s="60"/>
      <c r="T52" s="28"/>
      <c r="U52" s="60"/>
      <c r="V52" s="28"/>
      <c r="W52" s="60"/>
      <c r="X52" s="28"/>
      <c r="Y52" s="60"/>
      <c r="Z52" s="28"/>
      <c r="AA52" s="60"/>
      <c r="AB52" s="28"/>
      <c r="AC52" s="28"/>
      <c r="AD52" s="60"/>
      <c r="AE52" s="28"/>
      <c r="AF52" s="28"/>
      <c r="AG52" s="28"/>
      <c r="AH52" s="28"/>
      <c r="AI52" s="28"/>
      <c r="AJ52" s="52"/>
      <c r="AK52" s="52"/>
      <c r="AL52" s="52"/>
      <c r="AM52" s="52"/>
    </row>
    <row r="53" spans="1:39" x14ac:dyDescent="0.25">
      <c r="A53" s="11"/>
      <c r="B53" s="11"/>
      <c r="C53" s="11"/>
      <c r="D53" s="51"/>
      <c r="E53" s="51"/>
      <c r="F53" s="51"/>
      <c r="G53" s="51"/>
      <c r="H53" s="28"/>
      <c r="I53" s="60"/>
      <c r="J53" s="11"/>
      <c r="K53" s="28"/>
      <c r="L53" s="60"/>
      <c r="M53" s="28"/>
      <c r="N53" s="60"/>
      <c r="O53" s="28"/>
      <c r="P53" s="60"/>
      <c r="Q53" s="28"/>
      <c r="R53" s="28"/>
      <c r="S53" s="60"/>
      <c r="T53" s="28"/>
      <c r="U53" s="60"/>
      <c r="V53" s="28"/>
      <c r="W53" s="60"/>
      <c r="X53" s="28"/>
      <c r="Y53" s="60"/>
      <c r="Z53" s="28"/>
      <c r="AA53" s="60"/>
      <c r="AB53" s="28"/>
      <c r="AC53" s="28"/>
      <c r="AD53" s="60"/>
      <c r="AE53" s="28"/>
      <c r="AF53" s="28"/>
      <c r="AG53" s="28"/>
      <c r="AH53" s="28"/>
      <c r="AI53" s="28"/>
      <c r="AJ53" s="52"/>
      <c r="AK53" s="52"/>
      <c r="AL53" s="52"/>
      <c r="AM53" s="52"/>
    </row>
    <row r="54" spans="1:39" x14ac:dyDescent="0.25">
      <c r="A54" s="11"/>
      <c r="B54" s="11"/>
      <c r="C54" s="11"/>
      <c r="D54" s="51"/>
      <c r="E54" s="51"/>
      <c r="F54" s="51"/>
      <c r="G54" s="51"/>
      <c r="H54" s="28"/>
      <c r="I54" s="60"/>
      <c r="J54" s="11"/>
      <c r="K54" s="28"/>
      <c r="L54" s="60"/>
      <c r="M54" s="28"/>
      <c r="N54" s="60"/>
      <c r="O54" s="28"/>
      <c r="P54" s="60"/>
      <c r="Q54" s="28"/>
      <c r="R54" s="28"/>
      <c r="S54" s="60"/>
      <c r="T54" s="28"/>
      <c r="U54" s="60"/>
      <c r="V54" s="28"/>
      <c r="W54" s="60"/>
      <c r="X54" s="28"/>
      <c r="Y54" s="60"/>
      <c r="Z54" s="28"/>
      <c r="AA54" s="60"/>
      <c r="AB54" s="28"/>
      <c r="AC54" s="28"/>
      <c r="AD54" s="60"/>
      <c r="AE54" s="28"/>
      <c r="AF54" s="28"/>
      <c r="AG54" s="28"/>
      <c r="AH54" s="28"/>
      <c r="AI54" s="28"/>
      <c r="AJ54" s="52"/>
      <c r="AK54" s="52"/>
      <c r="AL54" s="52"/>
      <c r="AM54" s="52"/>
    </row>
    <row r="55" spans="1:39" x14ac:dyDescent="0.25">
      <c r="A55" s="11"/>
      <c r="B55" s="11"/>
      <c r="C55" s="11"/>
      <c r="D55" s="51"/>
      <c r="E55" s="51"/>
      <c r="F55" s="51"/>
      <c r="G55" s="51"/>
      <c r="H55" s="28"/>
      <c r="I55" s="60"/>
      <c r="J55" s="11"/>
      <c r="K55" s="28"/>
      <c r="L55" s="60"/>
      <c r="M55" s="28"/>
      <c r="N55" s="60"/>
      <c r="O55" s="28"/>
      <c r="P55" s="60"/>
      <c r="Q55" s="28"/>
      <c r="R55" s="28"/>
      <c r="S55" s="60"/>
      <c r="T55" s="28"/>
      <c r="U55" s="60"/>
      <c r="V55" s="28"/>
      <c r="W55" s="60"/>
      <c r="X55" s="28"/>
      <c r="Y55" s="60"/>
      <c r="Z55" s="28"/>
      <c r="AA55" s="60"/>
      <c r="AB55" s="28"/>
      <c r="AC55" s="28"/>
      <c r="AD55" s="60"/>
      <c r="AE55" s="28"/>
      <c r="AF55" s="28"/>
      <c r="AG55" s="28"/>
      <c r="AH55" s="28"/>
      <c r="AI55" s="28"/>
      <c r="AJ55" s="52"/>
      <c r="AK55" s="52"/>
      <c r="AL55" s="52"/>
      <c r="AM55" s="52"/>
    </row>
    <row r="56" spans="1:39" x14ac:dyDescent="0.25">
      <c r="A56" s="11"/>
      <c r="B56" s="11"/>
      <c r="C56" s="11"/>
      <c r="D56" s="51"/>
      <c r="E56" s="51"/>
      <c r="F56" s="51"/>
      <c r="G56" s="51"/>
      <c r="H56" s="28"/>
      <c r="I56" s="60"/>
      <c r="J56" s="11"/>
      <c r="K56" s="28"/>
      <c r="L56" s="60"/>
      <c r="M56" s="28"/>
      <c r="N56" s="60"/>
      <c r="O56" s="28"/>
      <c r="P56" s="60"/>
      <c r="Q56" s="28"/>
      <c r="R56" s="28"/>
      <c r="S56" s="60"/>
      <c r="T56" s="28"/>
      <c r="U56" s="60"/>
      <c r="V56" s="28"/>
      <c r="W56" s="60"/>
      <c r="X56" s="28"/>
      <c r="Y56" s="60"/>
      <c r="Z56" s="28"/>
      <c r="AA56" s="60"/>
      <c r="AB56" s="28"/>
      <c r="AC56" s="28"/>
      <c r="AD56" s="60"/>
      <c r="AE56" s="28"/>
      <c r="AF56" s="28"/>
      <c r="AG56" s="28"/>
      <c r="AH56" s="28"/>
      <c r="AI56" s="28"/>
      <c r="AJ56" s="52"/>
      <c r="AK56" s="52"/>
      <c r="AL56" s="52"/>
      <c r="AM56" s="52"/>
    </row>
    <row r="57" spans="1:39" x14ac:dyDescent="0.25">
      <c r="A57" s="11"/>
      <c r="B57" s="11"/>
      <c r="C57" s="11"/>
      <c r="D57" s="51"/>
      <c r="E57" s="51"/>
      <c r="F57" s="51"/>
      <c r="G57" s="51"/>
      <c r="H57" s="28"/>
      <c r="I57" s="60"/>
      <c r="J57" s="11"/>
      <c r="K57" s="28"/>
      <c r="L57" s="60"/>
      <c r="M57" s="28"/>
      <c r="N57" s="60"/>
      <c r="O57" s="28"/>
      <c r="P57" s="60"/>
      <c r="Q57" s="28"/>
      <c r="R57" s="28"/>
      <c r="S57" s="60"/>
      <c r="T57" s="28"/>
      <c r="U57" s="60"/>
      <c r="V57" s="28"/>
      <c r="W57" s="60"/>
      <c r="X57" s="28"/>
      <c r="Y57" s="60"/>
      <c r="Z57" s="28"/>
      <c r="AA57" s="60"/>
      <c r="AB57" s="28"/>
      <c r="AC57" s="28"/>
      <c r="AD57" s="60"/>
      <c r="AE57" s="28"/>
      <c r="AF57" s="28"/>
      <c r="AG57" s="28"/>
      <c r="AH57" s="28"/>
      <c r="AI57" s="28"/>
      <c r="AJ57" s="52"/>
      <c r="AK57" s="52"/>
      <c r="AL57" s="52"/>
      <c r="AM57" s="52"/>
    </row>
    <row r="58" spans="1:39" x14ac:dyDescent="0.25">
      <c r="A58" s="11"/>
      <c r="B58" s="11"/>
      <c r="C58" s="11"/>
      <c r="D58" s="51"/>
      <c r="E58" s="51"/>
      <c r="F58" s="51"/>
      <c r="G58" s="51"/>
      <c r="H58" s="28"/>
      <c r="I58" s="60"/>
      <c r="J58" s="11"/>
      <c r="K58" s="28"/>
      <c r="L58" s="60"/>
      <c r="M58" s="28"/>
      <c r="N58" s="60"/>
      <c r="O58" s="28"/>
      <c r="P58" s="60"/>
      <c r="Q58" s="28"/>
      <c r="R58" s="28"/>
      <c r="S58" s="60"/>
      <c r="T58" s="28"/>
      <c r="U58" s="60"/>
      <c r="V58" s="28"/>
      <c r="W58" s="60"/>
      <c r="X58" s="28"/>
      <c r="Y58" s="60"/>
      <c r="Z58" s="28"/>
      <c r="AA58" s="60"/>
      <c r="AB58" s="28"/>
      <c r="AC58" s="28"/>
      <c r="AD58" s="60"/>
      <c r="AE58" s="28"/>
      <c r="AF58" s="28"/>
      <c r="AG58" s="28"/>
      <c r="AH58" s="28"/>
      <c r="AI58" s="28"/>
      <c r="AJ58" s="52"/>
      <c r="AK58" s="52"/>
      <c r="AL58" s="52"/>
      <c r="AM58" s="52"/>
    </row>
    <row r="59" spans="1:39" x14ac:dyDescent="0.25">
      <c r="A59" s="11"/>
      <c r="B59" s="11"/>
      <c r="C59" s="11"/>
      <c r="D59" s="51"/>
      <c r="E59" s="51"/>
      <c r="F59" s="51"/>
      <c r="G59" s="51"/>
      <c r="H59" s="28"/>
      <c r="I59" s="60"/>
      <c r="J59" s="11"/>
      <c r="K59" s="28"/>
      <c r="L59" s="60"/>
      <c r="M59" s="28"/>
      <c r="N59" s="60"/>
      <c r="O59" s="28"/>
      <c r="P59" s="60"/>
      <c r="Q59" s="28"/>
      <c r="R59" s="28"/>
      <c r="S59" s="60"/>
      <c r="T59" s="28"/>
      <c r="U59" s="60"/>
      <c r="V59" s="28"/>
      <c r="W59" s="60"/>
      <c r="X59" s="28"/>
      <c r="Y59" s="60"/>
      <c r="Z59" s="28"/>
      <c r="AA59" s="60"/>
      <c r="AB59" s="28"/>
      <c r="AC59" s="28"/>
      <c r="AD59" s="60"/>
      <c r="AE59" s="28"/>
      <c r="AF59" s="28"/>
      <c r="AG59" s="28"/>
      <c r="AH59" s="28"/>
      <c r="AI59" s="28"/>
      <c r="AJ59" s="52"/>
      <c r="AK59" s="52"/>
      <c r="AL59" s="52"/>
      <c r="AM59" s="52"/>
    </row>
    <row r="60" spans="1:39" x14ac:dyDescent="0.25">
      <c r="A60" s="11"/>
      <c r="B60" s="11"/>
      <c r="C60" s="11"/>
      <c r="D60" s="51"/>
      <c r="E60" s="51"/>
      <c r="F60" s="51"/>
      <c r="G60" s="51"/>
      <c r="H60" s="28"/>
      <c r="I60" s="60"/>
      <c r="J60" s="11"/>
      <c r="K60" s="28"/>
      <c r="L60" s="60"/>
      <c r="M60" s="28"/>
      <c r="N60" s="60"/>
      <c r="O60" s="28"/>
      <c r="P60" s="60"/>
      <c r="Q60" s="28"/>
      <c r="R60" s="28"/>
      <c r="S60" s="60"/>
      <c r="T60" s="28"/>
      <c r="U60" s="60"/>
      <c r="V60" s="28"/>
      <c r="W60" s="60"/>
      <c r="X60" s="28"/>
      <c r="Y60" s="60"/>
      <c r="Z60" s="28"/>
      <c r="AA60" s="60"/>
      <c r="AB60" s="28"/>
      <c r="AC60" s="28"/>
      <c r="AD60" s="60"/>
      <c r="AE60" s="28"/>
      <c r="AF60" s="28"/>
      <c r="AG60" s="28"/>
      <c r="AH60" s="28"/>
      <c r="AI60" s="28"/>
      <c r="AJ60" s="52"/>
      <c r="AK60" s="52"/>
      <c r="AL60" s="52"/>
      <c r="AM60" s="52"/>
    </row>
    <row r="61" spans="1:39" x14ac:dyDescent="0.25">
      <c r="A61" s="11"/>
      <c r="B61" s="11"/>
      <c r="C61" s="11"/>
      <c r="D61" s="51"/>
      <c r="E61" s="51"/>
      <c r="F61" s="51"/>
      <c r="G61" s="51"/>
      <c r="H61" s="28"/>
      <c r="I61" s="60"/>
      <c r="J61" s="11"/>
      <c r="K61" s="28"/>
      <c r="L61" s="60"/>
      <c r="M61" s="28"/>
      <c r="N61" s="60"/>
      <c r="O61" s="28"/>
      <c r="P61" s="60"/>
      <c r="Q61" s="28"/>
      <c r="R61" s="28"/>
      <c r="S61" s="60"/>
      <c r="T61" s="28"/>
      <c r="U61" s="60"/>
      <c r="V61" s="28"/>
      <c r="W61" s="60"/>
      <c r="X61" s="28"/>
      <c r="Y61" s="60"/>
      <c r="Z61" s="28"/>
      <c r="AA61" s="60"/>
      <c r="AB61" s="28"/>
      <c r="AC61" s="28"/>
      <c r="AD61" s="60"/>
      <c r="AE61" s="28"/>
      <c r="AF61" s="28"/>
      <c r="AG61" s="28"/>
      <c r="AH61" s="28"/>
      <c r="AI61" s="28"/>
      <c r="AJ61" s="52"/>
      <c r="AK61" s="52"/>
      <c r="AL61" s="52"/>
      <c r="AM61" s="52"/>
    </row>
    <row r="62" spans="1:39" x14ac:dyDescent="0.25">
      <c r="A62" s="11"/>
      <c r="B62" s="11"/>
      <c r="C62" s="11"/>
      <c r="D62" s="51"/>
      <c r="E62" s="51"/>
      <c r="F62" s="51"/>
      <c r="G62" s="51"/>
      <c r="H62" s="28"/>
      <c r="I62" s="60"/>
      <c r="J62" s="11"/>
      <c r="K62" s="28"/>
      <c r="L62" s="60"/>
      <c r="M62" s="28"/>
      <c r="N62" s="60"/>
      <c r="O62" s="28"/>
      <c r="P62" s="60"/>
      <c r="Q62" s="28"/>
      <c r="R62" s="28"/>
      <c r="S62" s="60"/>
      <c r="T62" s="28"/>
      <c r="U62" s="60"/>
      <c r="V62" s="28"/>
      <c r="W62" s="60"/>
      <c r="X62" s="28"/>
      <c r="Y62" s="60"/>
      <c r="Z62" s="28"/>
      <c r="AA62" s="60"/>
      <c r="AB62" s="28"/>
      <c r="AC62" s="28"/>
      <c r="AD62" s="60"/>
      <c r="AE62" s="28"/>
      <c r="AF62" s="28"/>
      <c r="AG62" s="28"/>
      <c r="AH62" s="28"/>
      <c r="AI62" s="28"/>
      <c r="AJ62" s="52"/>
      <c r="AK62" s="52"/>
      <c r="AL62" s="52"/>
      <c r="AM62" s="52"/>
    </row>
    <row r="63" spans="1:39" x14ac:dyDescent="0.25">
      <c r="A63" s="11"/>
      <c r="B63" s="11"/>
      <c r="C63" s="11"/>
      <c r="D63" s="51"/>
      <c r="E63" s="51"/>
      <c r="F63" s="51"/>
      <c r="G63" s="51"/>
      <c r="H63" s="28"/>
      <c r="I63" s="60"/>
      <c r="J63" s="11"/>
      <c r="K63" s="28"/>
      <c r="L63" s="60"/>
      <c r="M63" s="28"/>
      <c r="N63" s="60"/>
      <c r="O63" s="28"/>
      <c r="P63" s="60"/>
      <c r="Q63" s="28"/>
      <c r="R63" s="28"/>
      <c r="S63" s="60"/>
      <c r="T63" s="28"/>
      <c r="U63" s="60"/>
      <c r="V63" s="28"/>
      <c r="W63" s="60"/>
      <c r="X63" s="28"/>
      <c r="Y63" s="60"/>
      <c r="Z63" s="28"/>
      <c r="AA63" s="60"/>
      <c r="AB63" s="28"/>
      <c r="AC63" s="28"/>
      <c r="AD63" s="60"/>
      <c r="AE63" s="28"/>
      <c r="AF63" s="28"/>
      <c r="AG63" s="28"/>
      <c r="AH63" s="28"/>
      <c r="AI63" s="28"/>
      <c r="AJ63" s="52"/>
      <c r="AK63" s="52"/>
      <c r="AL63" s="52"/>
      <c r="AM63" s="52"/>
    </row>
    <row r="64" spans="1:39" x14ac:dyDescent="0.25">
      <c r="A64" s="11"/>
      <c r="B64" s="11"/>
      <c r="C64" s="11"/>
      <c r="D64" s="51"/>
      <c r="E64" s="51"/>
      <c r="F64" s="51"/>
      <c r="G64" s="51"/>
      <c r="H64" s="28"/>
      <c r="I64" s="60"/>
      <c r="J64" s="11"/>
      <c r="K64" s="28"/>
      <c r="L64" s="60"/>
      <c r="M64" s="28"/>
      <c r="N64" s="60"/>
      <c r="O64" s="28"/>
      <c r="P64" s="60"/>
      <c r="Q64" s="28"/>
      <c r="R64" s="28"/>
      <c r="S64" s="60"/>
      <c r="T64" s="28"/>
      <c r="U64" s="60"/>
      <c r="V64" s="28"/>
      <c r="W64" s="60"/>
      <c r="X64" s="28"/>
      <c r="Y64" s="60"/>
      <c r="Z64" s="28"/>
      <c r="AA64" s="60"/>
      <c r="AB64" s="28"/>
      <c r="AC64" s="28"/>
      <c r="AD64" s="60"/>
      <c r="AE64" s="28"/>
      <c r="AF64" s="28"/>
      <c r="AG64" s="28"/>
      <c r="AH64" s="28"/>
      <c r="AI64" s="28"/>
      <c r="AJ64" s="52"/>
      <c r="AK64" s="52"/>
      <c r="AL64" s="52"/>
      <c r="AM64" s="52"/>
    </row>
    <row r="65" spans="1:39" x14ac:dyDescent="0.25">
      <c r="A65" s="11"/>
      <c r="B65" s="11"/>
      <c r="C65" s="11"/>
      <c r="D65" s="51"/>
      <c r="E65" s="51"/>
      <c r="F65" s="51"/>
      <c r="G65" s="51"/>
      <c r="H65" s="28"/>
      <c r="I65" s="60"/>
      <c r="J65" s="11"/>
      <c r="K65" s="28"/>
      <c r="L65" s="60"/>
      <c r="M65" s="28"/>
      <c r="N65" s="60"/>
      <c r="O65" s="28"/>
      <c r="P65" s="60"/>
      <c r="Q65" s="28"/>
      <c r="R65" s="28"/>
      <c r="S65" s="60"/>
      <c r="T65" s="28"/>
      <c r="U65" s="60"/>
      <c r="V65" s="28"/>
      <c r="W65" s="60"/>
      <c r="X65" s="28"/>
      <c r="Y65" s="60"/>
      <c r="Z65" s="28"/>
      <c r="AA65" s="60"/>
      <c r="AB65" s="28"/>
      <c r="AC65" s="28"/>
      <c r="AD65" s="60"/>
      <c r="AE65" s="28"/>
      <c r="AF65" s="28"/>
      <c r="AG65" s="28"/>
      <c r="AH65" s="28"/>
      <c r="AI65" s="28"/>
      <c r="AJ65" s="52"/>
      <c r="AK65" s="52"/>
      <c r="AL65" s="52"/>
      <c r="AM65" s="52"/>
    </row>
    <row r="66" spans="1:39" x14ac:dyDescent="0.25">
      <c r="A66" s="11"/>
      <c r="B66" s="11"/>
      <c r="C66" s="11"/>
      <c r="D66" s="51"/>
      <c r="E66" s="51"/>
      <c r="F66" s="51"/>
      <c r="G66" s="51"/>
      <c r="H66" s="28"/>
      <c r="I66" s="60"/>
      <c r="J66" s="11"/>
      <c r="K66" s="28"/>
      <c r="L66" s="60"/>
      <c r="M66" s="28"/>
      <c r="N66" s="60"/>
      <c r="O66" s="28"/>
      <c r="P66" s="60"/>
      <c r="Q66" s="28"/>
      <c r="R66" s="28"/>
      <c r="S66" s="60"/>
      <c r="T66" s="28"/>
      <c r="U66" s="60"/>
      <c r="V66" s="28"/>
      <c r="W66" s="60"/>
      <c r="X66" s="28"/>
      <c r="Y66" s="60"/>
      <c r="Z66" s="28"/>
      <c r="AA66" s="60"/>
      <c r="AB66" s="28"/>
      <c r="AC66" s="28"/>
      <c r="AD66" s="60"/>
      <c r="AE66" s="28"/>
      <c r="AF66" s="28"/>
      <c r="AG66" s="28"/>
      <c r="AH66" s="28"/>
      <c r="AI66" s="28"/>
      <c r="AJ66" s="52"/>
      <c r="AK66" s="52"/>
      <c r="AL66" s="52"/>
      <c r="AM66" s="52"/>
    </row>
    <row r="67" spans="1:39" x14ac:dyDescent="0.25">
      <c r="A67" s="11"/>
      <c r="B67" s="11"/>
      <c r="C67" s="11"/>
      <c r="D67" s="51"/>
      <c r="E67" s="51"/>
      <c r="F67" s="51"/>
      <c r="G67" s="51"/>
      <c r="H67" s="28"/>
      <c r="I67" s="60"/>
      <c r="J67" s="11"/>
      <c r="K67" s="28"/>
      <c r="L67" s="60"/>
      <c r="M67" s="28"/>
      <c r="N67" s="60"/>
      <c r="O67" s="28"/>
      <c r="P67" s="60"/>
      <c r="Q67" s="28"/>
      <c r="R67" s="28"/>
      <c r="S67" s="60"/>
      <c r="T67" s="28"/>
      <c r="U67" s="60"/>
      <c r="V67" s="28"/>
      <c r="W67" s="60"/>
      <c r="X67" s="28"/>
      <c r="Y67" s="60"/>
      <c r="Z67" s="28"/>
      <c r="AA67" s="60"/>
      <c r="AB67" s="28"/>
      <c r="AC67" s="28"/>
      <c r="AD67" s="60"/>
      <c r="AE67" s="28"/>
      <c r="AF67" s="28"/>
      <c r="AG67" s="28"/>
      <c r="AH67" s="28"/>
      <c r="AI67" s="28"/>
      <c r="AJ67" s="52"/>
      <c r="AK67" s="52"/>
      <c r="AL67" s="52"/>
      <c r="AM67" s="52"/>
    </row>
    <row r="68" spans="1:39" x14ac:dyDescent="0.25">
      <c r="A68" s="11"/>
      <c r="B68" s="11"/>
      <c r="C68" s="11"/>
      <c r="D68" s="51"/>
      <c r="E68" s="51"/>
      <c r="F68" s="51"/>
      <c r="G68" s="51"/>
      <c r="H68" s="28"/>
      <c r="I68" s="60"/>
      <c r="J68" s="11"/>
      <c r="K68" s="28"/>
      <c r="L68" s="60"/>
      <c r="M68" s="28"/>
      <c r="N68" s="60"/>
      <c r="O68" s="28"/>
      <c r="P68" s="60"/>
      <c r="Q68" s="28"/>
      <c r="R68" s="28"/>
      <c r="S68" s="60"/>
      <c r="T68" s="28"/>
      <c r="U68" s="60"/>
      <c r="V68" s="28"/>
      <c r="W68" s="60"/>
      <c r="X68" s="28"/>
      <c r="Y68" s="60"/>
      <c r="Z68" s="28"/>
      <c r="AA68" s="60"/>
      <c r="AB68" s="28"/>
      <c r="AC68" s="28"/>
      <c r="AD68" s="60"/>
      <c r="AE68" s="28"/>
      <c r="AF68" s="28"/>
      <c r="AG68" s="28"/>
      <c r="AH68" s="28"/>
      <c r="AI68" s="28"/>
      <c r="AJ68" s="52"/>
      <c r="AK68" s="52"/>
      <c r="AL68" s="52"/>
      <c r="AM68" s="52"/>
    </row>
    <row r="69" spans="1:39" x14ac:dyDescent="0.25">
      <c r="A69" s="11"/>
      <c r="B69" s="11"/>
      <c r="C69" s="11"/>
      <c r="D69" s="51"/>
      <c r="E69" s="51"/>
      <c r="F69" s="51"/>
      <c r="G69" s="51"/>
      <c r="H69" s="28"/>
      <c r="I69" s="60"/>
      <c r="J69" s="11"/>
      <c r="K69" s="28"/>
      <c r="L69" s="60"/>
      <c r="M69" s="28"/>
      <c r="N69" s="60"/>
      <c r="O69" s="28"/>
      <c r="P69" s="60"/>
      <c r="Q69" s="28"/>
      <c r="R69" s="28"/>
      <c r="S69" s="60"/>
      <c r="T69" s="28"/>
      <c r="U69" s="60"/>
      <c r="V69" s="28"/>
      <c r="W69" s="60"/>
      <c r="X69" s="28"/>
      <c r="Y69" s="60"/>
      <c r="Z69" s="28"/>
      <c r="AA69" s="60"/>
      <c r="AB69" s="28"/>
      <c r="AC69" s="28"/>
      <c r="AD69" s="60"/>
      <c r="AE69" s="28"/>
      <c r="AF69" s="28"/>
      <c r="AG69" s="28"/>
      <c r="AH69" s="28"/>
      <c r="AI69" s="28"/>
      <c r="AJ69" s="52"/>
      <c r="AK69" s="52"/>
      <c r="AL69" s="52"/>
      <c r="AM69" s="52"/>
    </row>
    <row r="70" spans="1:39" x14ac:dyDescent="0.25">
      <c r="A70" s="11"/>
      <c r="B70" s="11"/>
      <c r="C70" s="11"/>
      <c r="D70" s="51"/>
      <c r="E70" s="51"/>
      <c r="F70" s="51"/>
      <c r="G70" s="51"/>
      <c r="H70" s="28"/>
      <c r="I70" s="60"/>
      <c r="J70" s="11"/>
      <c r="K70" s="28"/>
      <c r="L70" s="60"/>
      <c r="M70" s="28"/>
      <c r="N70" s="60"/>
      <c r="O70" s="28"/>
      <c r="P70" s="60"/>
      <c r="Q70" s="28"/>
      <c r="R70" s="28"/>
      <c r="S70" s="60"/>
      <c r="T70" s="28"/>
      <c r="U70" s="60"/>
      <c r="V70" s="28"/>
      <c r="W70" s="60"/>
      <c r="X70" s="28"/>
      <c r="Y70" s="60"/>
      <c r="Z70" s="28"/>
      <c r="AA70" s="60"/>
      <c r="AB70" s="28"/>
      <c r="AC70" s="28"/>
      <c r="AD70" s="60"/>
      <c r="AE70" s="28"/>
      <c r="AF70" s="28"/>
      <c r="AG70" s="28"/>
      <c r="AH70" s="28"/>
      <c r="AI70" s="28"/>
      <c r="AJ70" s="52"/>
      <c r="AK70" s="52"/>
      <c r="AL70" s="52"/>
      <c r="AM70" s="52"/>
    </row>
    <row r="71" spans="1:39" x14ac:dyDescent="0.25">
      <c r="A71" s="11"/>
      <c r="B71" s="11"/>
      <c r="C71" s="11"/>
      <c r="D71" s="51"/>
      <c r="E71" s="51"/>
      <c r="F71" s="51"/>
      <c r="G71" s="51"/>
      <c r="H71" s="28"/>
      <c r="I71" s="60"/>
      <c r="J71" s="11"/>
      <c r="K71" s="28"/>
      <c r="L71" s="60"/>
      <c r="M71" s="28"/>
      <c r="N71" s="60"/>
      <c r="O71" s="28"/>
      <c r="P71" s="60"/>
      <c r="Q71" s="28"/>
      <c r="R71" s="28"/>
      <c r="S71" s="60"/>
      <c r="T71" s="28"/>
      <c r="U71" s="60"/>
      <c r="V71" s="28"/>
      <c r="W71" s="60"/>
      <c r="X71" s="28"/>
      <c r="Y71" s="60"/>
      <c r="Z71" s="28"/>
      <c r="AA71" s="60"/>
      <c r="AB71" s="28"/>
      <c r="AC71" s="28"/>
      <c r="AD71" s="60"/>
      <c r="AE71" s="28"/>
      <c r="AF71" s="28"/>
      <c r="AG71" s="28"/>
      <c r="AH71" s="28"/>
      <c r="AI71" s="28"/>
      <c r="AJ71" s="52"/>
      <c r="AK71" s="52"/>
      <c r="AL71" s="52"/>
      <c r="AM71" s="52"/>
    </row>
    <row r="72" spans="1:39" x14ac:dyDescent="0.25">
      <c r="A72" s="11"/>
      <c r="B72" s="11"/>
      <c r="C72" s="11"/>
      <c r="D72" s="51"/>
      <c r="E72" s="51"/>
      <c r="F72" s="51"/>
      <c r="G72" s="51"/>
      <c r="H72" s="28"/>
      <c r="I72" s="60"/>
      <c r="J72" s="11"/>
      <c r="K72" s="28"/>
      <c r="L72" s="60"/>
      <c r="M72" s="28"/>
      <c r="N72" s="60"/>
      <c r="O72" s="28"/>
      <c r="P72" s="60"/>
      <c r="Q72" s="28"/>
      <c r="R72" s="28"/>
      <c r="S72" s="60"/>
      <c r="T72" s="28"/>
      <c r="U72" s="60"/>
      <c r="V72" s="28"/>
      <c r="W72" s="60"/>
      <c r="X72" s="28"/>
      <c r="Y72" s="60"/>
      <c r="Z72" s="28"/>
      <c r="AA72" s="60"/>
      <c r="AB72" s="28"/>
      <c r="AC72" s="28"/>
      <c r="AD72" s="60"/>
      <c r="AE72" s="28"/>
      <c r="AF72" s="28"/>
      <c r="AG72" s="28"/>
      <c r="AH72" s="28"/>
      <c r="AI72" s="28"/>
      <c r="AJ72" s="52"/>
      <c r="AK72" s="52"/>
      <c r="AL72" s="52"/>
      <c r="AM72" s="52"/>
    </row>
    <row r="73" spans="1:39" x14ac:dyDescent="0.25">
      <c r="A73" s="11"/>
      <c r="B73" s="11"/>
      <c r="C73" s="11"/>
      <c r="D73" s="51"/>
      <c r="E73" s="51"/>
      <c r="F73" s="51"/>
      <c r="G73" s="51"/>
      <c r="H73" s="28"/>
      <c r="I73" s="60"/>
      <c r="J73" s="11"/>
      <c r="K73" s="28"/>
      <c r="L73" s="60"/>
      <c r="M73" s="28"/>
      <c r="N73" s="60"/>
      <c r="O73" s="28"/>
      <c r="P73" s="60"/>
      <c r="Q73" s="28"/>
      <c r="R73" s="28"/>
      <c r="S73" s="60"/>
      <c r="T73" s="28"/>
      <c r="U73" s="60"/>
      <c r="V73" s="28"/>
      <c r="W73" s="60"/>
      <c r="X73" s="28"/>
      <c r="Y73" s="60"/>
      <c r="Z73" s="28"/>
      <c r="AA73" s="60"/>
      <c r="AB73" s="28"/>
      <c r="AC73" s="28"/>
      <c r="AD73" s="60"/>
      <c r="AE73" s="28"/>
      <c r="AF73" s="28"/>
      <c r="AG73" s="28"/>
      <c r="AH73" s="28"/>
      <c r="AI73" s="28"/>
      <c r="AJ73" s="52"/>
      <c r="AK73" s="52"/>
      <c r="AL73" s="52"/>
      <c r="AM73" s="52"/>
    </row>
    <row r="74" spans="1:39" x14ac:dyDescent="0.25">
      <c r="A74" s="11"/>
      <c r="B74" s="11"/>
      <c r="C74" s="11"/>
      <c r="D74" s="51"/>
      <c r="E74" s="51"/>
      <c r="F74" s="51"/>
      <c r="G74" s="51"/>
      <c r="H74" s="28"/>
      <c r="I74" s="60"/>
      <c r="J74" s="11"/>
      <c r="K74" s="28"/>
      <c r="L74" s="60"/>
      <c r="M74" s="28"/>
      <c r="N74" s="60"/>
      <c r="O74" s="28"/>
      <c r="P74" s="60"/>
      <c r="Q74" s="28"/>
      <c r="R74" s="28"/>
      <c r="S74" s="60"/>
      <c r="T74" s="28"/>
      <c r="U74" s="60"/>
      <c r="V74" s="28"/>
      <c r="W74" s="60"/>
      <c r="X74" s="28"/>
      <c r="Y74" s="60"/>
      <c r="Z74" s="28"/>
      <c r="AA74" s="60"/>
      <c r="AB74" s="28"/>
      <c r="AC74" s="28"/>
      <c r="AD74" s="60"/>
      <c r="AE74" s="28"/>
      <c r="AF74" s="28"/>
      <c r="AG74" s="28"/>
      <c r="AH74" s="28"/>
      <c r="AI74" s="28"/>
      <c r="AJ74" s="52"/>
      <c r="AK74" s="52"/>
      <c r="AL74" s="52"/>
      <c r="AM74" s="52"/>
    </row>
    <row r="75" spans="1:39" x14ac:dyDescent="0.25">
      <c r="A75" s="11"/>
      <c r="B75" s="11"/>
      <c r="C75" s="11"/>
      <c r="D75" s="51"/>
      <c r="E75" s="51"/>
      <c r="F75" s="51"/>
      <c r="G75" s="51"/>
      <c r="H75" s="28"/>
      <c r="I75" s="60"/>
      <c r="J75" s="11"/>
      <c r="K75" s="28"/>
      <c r="L75" s="60"/>
      <c r="M75" s="28"/>
      <c r="N75" s="60"/>
      <c r="O75" s="28"/>
      <c r="P75" s="60"/>
      <c r="Q75" s="28"/>
      <c r="R75" s="28"/>
      <c r="S75" s="60"/>
      <c r="T75" s="28"/>
      <c r="U75" s="60"/>
      <c r="V75" s="28"/>
      <c r="W75" s="60"/>
      <c r="X75" s="28"/>
      <c r="Y75" s="60"/>
      <c r="Z75" s="28"/>
      <c r="AA75" s="60"/>
      <c r="AB75" s="28"/>
      <c r="AC75" s="28"/>
      <c r="AD75" s="60"/>
      <c r="AE75" s="28"/>
      <c r="AF75" s="28"/>
      <c r="AG75" s="28"/>
      <c r="AH75" s="28"/>
      <c r="AI75" s="28"/>
      <c r="AJ75" s="52"/>
      <c r="AK75" s="52"/>
      <c r="AL75" s="52"/>
      <c r="AM75" s="52"/>
    </row>
    <row r="76" spans="1:39" x14ac:dyDescent="0.25">
      <c r="A76" s="11"/>
      <c r="B76" s="11"/>
      <c r="C76" s="11"/>
      <c r="D76" s="51"/>
      <c r="E76" s="51"/>
      <c r="F76" s="51"/>
      <c r="G76" s="51"/>
      <c r="H76" s="28"/>
      <c r="I76" s="60"/>
      <c r="J76" s="11"/>
      <c r="K76" s="28"/>
      <c r="L76" s="60"/>
      <c r="M76" s="28"/>
      <c r="N76" s="60"/>
      <c r="O76" s="28"/>
      <c r="P76" s="60"/>
      <c r="Q76" s="28"/>
      <c r="R76" s="28"/>
      <c r="S76" s="60"/>
      <c r="T76" s="28"/>
      <c r="U76" s="60"/>
      <c r="V76" s="28"/>
      <c r="W76" s="60"/>
      <c r="X76" s="28"/>
      <c r="Y76" s="60"/>
      <c r="Z76" s="28"/>
      <c r="AA76" s="60"/>
      <c r="AB76" s="28"/>
      <c r="AC76" s="28"/>
      <c r="AD76" s="60"/>
      <c r="AE76" s="28"/>
      <c r="AF76" s="28"/>
      <c r="AG76" s="28"/>
      <c r="AH76" s="28"/>
      <c r="AI76" s="28"/>
      <c r="AJ76" s="52"/>
      <c r="AK76" s="52"/>
      <c r="AL76" s="52"/>
      <c r="AM76" s="52"/>
    </row>
    <row r="77" spans="1:39" x14ac:dyDescent="0.25">
      <c r="A77" s="11"/>
      <c r="B77" s="11"/>
      <c r="C77" s="11"/>
      <c r="D77" s="51"/>
      <c r="E77" s="51"/>
      <c r="F77" s="51"/>
      <c r="G77" s="51"/>
      <c r="H77" s="28"/>
      <c r="I77" s="60"/>
      <c r="J77" s="11"/>
      <c r="K77" s="28"/>
      <c r="L77" s="60"/>
      <c r="M77" s="28"/>
      <c r="N77" s="60"/>
      <c r="O77" s="28"/>
      <c r="P77" s="60"/>
      <c r="Q77" s="28"/>
      <c r="R77" s="28"/>
      <c r="S77" s="60"/>
      <c r="T77" s="28"/>
      <c r="U77" s="60"/>
      <c r="V77" s="28"/>
      <c r="W77" s="60"/>
      <c r="X77" s="28"/>
      <c r="Y77" s="60"/>
      <c r="Z77" s="28"/>
      <c r="AA77" s="60"/>
      <c r="AB77" s="28"/>
      <c r="AC77" s="28"/>
      <c r="AD77" s="60"/>
      <c r="AE77" s="28"/>
      <c r="AF77" s="28"/>
      <c r="AG77" s="28"/>
      <c r="AH77" s="28"/>
      <c r="AI77" s="28"/>
      <c r="AJ77" s="52"/>
      <c r="AK77" s="52"/>
      <c r="AL77" s="52"/>
      <c r="AM77" s="52"/>
    </row>
    <row r="78" spans="1:39" x14ac:dyDescent="0.25">
      <c r="A78" s="11"/>
      <c r="B78" s="11"/>
      <c r="C78" s="11"/>
      <c r="D78" s="51"/>
      <c r="E78" s="51"/>
      <c r="F78" s="51"/>
      <c r="G78" s="51"/>
      <c r="H78" s="28"/>
      <c r="I78" s="60"/>
      <c r="J78" s="11"/>
      <c r="K78" s="28"/>
      <c r="L78" s="60"/>
      <c r="M78" s="28"/>
      <c r="N78" s="60"/>
      <c r="O78" s="28"/>
      <c r="P78" s="60"/>
      <c r="Q78" s="28"/>
      <c r="R78" s="28"/>
      <c r="S78" s="60"/>
      <c r="T78" s="28"/>
      <c r="U78" s="60"/>
      <c r="V78" s="28"/>
      <c r="W78" s="60"/>
      <c r="X78" s="28"/>
      <c r="Y78" s="60"/>
      <c r="Z78" s="28"/>
      <c r="AA78" s="60"/>
      <c r="AB78" s="28"/>
      <c r="AC78" s="28"/>
      <c r="AD78" s="60"/>
      <c r="AE78" s="28"/>
      <c r="AF78" s="28"/>
      <c r="AG78" s="28"/>
      <c r="AH78" s="28"/>
      <c r="AI78" s="28"/>
      <c r="AJ78" s="52"/>
      <c r="AK78" s="52"/>
      <c r="AL78" s="52"/>
      <c r="AM78" s="52"/>
    </row>
    <row r="79" spans="1:39" x14ac:dyDescent="0.25">
      <c r="A79" s="11"/>
      <c r="B79" s="11"/>
      <c r="C79" s="11"/>
      <c r="D79" s="51"/>
      <c r="E79" s="51"/>
      <c r="F79" s="51"/>
      <c r="G79" s="51"/>
      <c r="H79" s="28"/>
      <c r="I79" s="60"/>
      <c r="J79" s="11"/>
      <c r="K79" s="28"/>
      <c r="L79" s="60"/>
      <c r="M79" s="28"/>
      <c r="N79" s="60"/>
      <c r="O79" s="28"/>
      <c r="P79" s="60"/>
      <c r="Q79" s="28"/>
      <c r="R79" s="28"/>
      <c r="S79" s="60"/>
      <c r="T79" s="28"/>
      <c r="U79" s="60"/>
      <c r="V79" s="28"/>
      <c r="W79" s="60"/>
      <c r="X79" s="28"/>
      <c r="Y79" s="60"/>
      <c r="Z79" s="28"/>
      <c r="AA79" s="60"/>
      <c r="AB79" s="28"/>
      <c r="AC79" s="28"/>
      <c r="AD79" s="60"/>
      <c r="AE79" s="28"/>
      <c r="AF79" s="28"/>
      <c r="AG79" s="28"/>
      <c r="AH79" s="28"/>
      <c r="AI79" s="28"/>
      <c r="AJ79" s="52"/>
      <c r="AK79" s="52"/>
      <c r="AL79" s="52"/>
      <c r="AM79" s="52"/>
    </row>
    <row r="80" spans="1:39" x14ac:dyDescent="0.25">
      <c r="A80" s="11"/>
      <c r="B80" s="11"/>
      <c r="C80" s="11"/>
      <c r="D80" s="51"/>
      <c r="E80" s="51"/>
      <c r="F80" s="51"/>
      <c r="G80" s="51"/>
      <c r="H80" s="28"/>
      <c r="I80" s="60"/>
      <c r="J80" s="11"/>
      <c r="K80" s="28"/>
      <c r="L80" s="60"/>
      <c r="M80" s="28"/>
      <c r="N80" s="60"/>
      <c r="O80" s="28"/>
      <c r="P80" s="60"/>
      <c r="Q80" s="28"/>
      <c r="R80" s="28"/>
      <c r="S80" s="60"/>
      <c r="T80" s="28"/>
      <c r="U80" s="60"/>
      <c r="V80" s="28"/>
      <c r="W80" s="60"/>
      <c r="X80" s="28"/>
      <c r="Y80" s="60"/>
      <c r="Z80" s="28"/>
      <c r="AA80" s="60"/>
      <c r="AB80" s="28"/>
      <c r="AC80" s="28"/>
      <c r="AD80" s="60"/>
      <c r="AE80" s="28"/>
      <c r="AF80" s="28"/>
      <c r="AG80" s="28"/>
      <c r="AH80" s="28"/>
      <c r="AI80" s="28"/>
      <c r="AJ80" s="52"/>
      <c r="AK80" s="52"/>
      <c r="AL80" s="52"/>
      <c r="AM80" s="52"/>
    </row>
    <row r="81" spans="1:39" x14ac:dyDescent="0.25">
      <c r="A81" s="11"/>
      <c r="B81" s="11"/>
      <c r="C81" s="11"/>
      <c r="D81" s="51"/>
      <c r="E81" s="51"/>
      <c r="F81" s="51"/>
      <c r="G81" s="51"/>
      <c r="H81" s="28"/>
      <c r="I81" s="60"/>
      <c r="J81" s="11"/>
      <c r="K81" s="28"/>
      <c r="L81" s="60"/>
      <c r="M81" s="28"/>
      <c r="N81" s="60"/>
      <c r="O81" s="28"/>
      <c r="P81" s="60"/>
      <c r="Q81" s="28"/>
      <c r="R81" s="28"/>
      <c r="S81" s="60"/>
      <c r="T81" s="28"/>
      <c r="U81" s="60"/>
      <c r="V81" s="28"/>
      <c r="W81" s="60"/>
      <c r="X81" s="28"/>
      <c r="Y81" s="60"/>
      <c r="Z81" s="28"/>
      <c r="AA81" s="60"/>
      <c r="AB81" s="28"/>
      <c r="AC81" s="28"/>
      <c r="AD81" s="60"/>
      <c r="AE81" s="28"/>
      <c r="AF81" s="28"/>
      <c r="AG81" s="28"/>
      <c r="AH81" s="28"/>
      <c r="AI81" s="28"/>
      <c r="AJ81" s="52"/>
      <c r="AK81" s="52"/>
      <c r="AL81" s="52"/>
      <c r="AM81" s="52"/>
    </row>
    <row r="82" spans="1:39" x14ac:dyDescent="0.25">
      <c r="A82" s="11"/>
      <c r="B82" s="11"/>
      <c r="C82" s="11"/>
      <c r="D82" s="51"/>
      <c r="E82" s="51"/>
      <c r="F82" s="51"/>
      <c r="G82" s="51"/>
      <c r="H82" s="28"/>
      <c r="I82" s="60"/>
      <c r="J82" s="11"/>
      <c r="K82" s="28"/>
      <c r="L82" s="60"/>
      <c r="M82" s="28"/>
      <c r="N82" s="60"/>
      <c r="O82" s="28"/>
      <c r="P82" s="60"/>
      <c r="Q82" s="28"/>
      <c r="R82" s="28"/>
      <c r="S82" s="60"/>
      <c r="T82" s="28"/>
      <c r="U82" s="60"/>
      <c r="V82" s="28"/>
      <c r="W82" s="60"/>
      <c r="X82" s="28"/>
      <c r="Y82" s="60"/>
      <c r="Z82" s="28"/>
      <c r="AA82" s="60"/>
      <c r="AB82" s="28"/>
      <c r="AC82" s="28"/>
      <c r="AD82" s="60"/>
      <c r="AE82" s="28"/>
      <c r="AF82" s="28"/>
      <c r="AG82" s="28"/>
      <c r="AH82" s="28"/>
      <c r="AI82" s="28"/>
      <c r="AJ82" s="52"/>
      <c r="AK82" s="52"/>
      <c r="AL82" s="52"/>
      <c r="AM82" s="52"/>
    </row>
    <row r="83" spans="1:39" x14ac:dyDescent="0.25">
      <c r="A83" s="11"/>
      <c r="B83" s="11"/>
      <c r="C83" s="11"/>
      <c r="D83" s="51"/>
      <c r="E83" s="51"/>
      <c r="F83" s="51"/>
      <c r="G83" s="51"/>
      <c r="H83" s="28"/>
      <c r="I83" s="60"/>
      <c r="J83" s="11"/>
      <c r="K83" s="28"/>
      <c r="L83" s="60"/>
      <c r="M83" s="28"/>
      <c r="N83" s="60"/>
      <c r="O83" s="28"/>
      <c r="P83" s="60"/>
      <c r="Q83" s="28"/>
      <c r="R83" s="28"/>
      <c r="S83" s="60"/>
      <c r="T83" s="28"/>
      <c r="U83" s="60"/>
      <c r="V83" s="28"/>
      <c r="W83" s="60"/>
      <c r="X83" s="28"/>
      <c r="Y83" s="60"/>
      <c r="Z83" s="28"/>
      <c r="AA83" s="60"/>
      <c r="AB83" s="28"/>
      <c r="AC83" s="28"/>
      <c r="AD83" s="60"/>
      <c r="AE83" s="28"/>
      <c r="AF83" s="28"/>
      <c r="AG83" s="28"/>
      <c r="AH83" s="28"/>
      <c r="AI83" s="28"/>
      <c r="AJ83" s="52"/>
      <c r="AK83" s="52"/>
      <c r="AL83" s="52"/>
      <c r="AM83" s="52"/>
    </row>
    <row r="84" spans="1:39" x14ac:dyDescent="0.25">
      <c r="A84" s="11"/>
      <c r="B84" s="11"/>
      <c r="C84" s="11"/>
      <c r="D84" s="51"/>
      <c r="E84" s="51"/>
      <c r="F84" s="51"/>
      <c r="G84" s="51"/>
      <c r="H84" s="28"/>
      <c r="I84" s="60"/>
      <c r="J84" s="11"/>
      <c r="K84" s="28"/>
      <c r="L84" s="60"/>
      <c r="M84" s="28"/>
      <c r="N84" s="60"/>
      <c r="O84" s="28"/>
      <c r="P84" s="60"/>
      <c r="Q84" s="28"/>
      <c r="R84" s="28"/>
      <c r="S84" s="60"/>
      <c r="T84" s="28"/>
      <c r="U84" s="60"/>
      <c r="V84" s="28"/>
      <c r="W84" s="60"/>
      <c r="X84" s="28"/>
      <c r="Y84" s="60"/>
      <c r="Z84" s="28"/>
      <c r="AA84" s="60"/>
      <c r="AB84" s="28"/>
      <c r="AC84" s="28"/>
      <c r="AD84" s="60"/>
      <c r="AE84" s="28"/>
      <c r="AF84" s="28"/>
      <c r="AG84" s="28"/>
      <c r="AH84" s="28"/>
      <c r="AI84" s="28"/>
      <c r="AJ84" s="52"/>
      <c r="AK84" s="52"/>
      <c r="AL84" s="52"/>
      <c r="AM84" s="52"/>
    </row>
    <row r="85" spans="1:39" x14ac:dyDescent="0.25">
      <c r="A85" s="11"/>
      <c r="B85" s="11"/>
      <c r="C85" s="11"/>
      <c r="D85" s="51"/>
      <c r="E85" s="51"/>
      <c r="F85" s="51"/>
      <c r="G85" s="51"/>
      <c r="H85" s="28"/>
      <c r="I85" s="60"/>
      <c r="J85" s="11"/>
      <c r="K85" s="28"/>
      <c r="L85" s="60"/>
      <c r="M85" s="28"/>
      <c r="N85" s="60"/>
      <c r="O85" s="28"/>
      <c r="P85" s="60"/>
      <c r="Q85" s="28"/>
      <c r="R85" s="28"/>
      <c r="S85" s="60"/>
      <c r="T85" s="28"/>
      <c r="U85" s="60"/>
      <c r="V85" s="28"/>
      <c r="W85" s="60"/>
      <c r="X85" s="28"/>
      <c r="Y85" s="60"/>
      <c r="Z85" s="28"/>
      <c r="AA85" s="60"/>
      <c r="AB85" s="28"/>
      <c r="AC85" s="28"/>
      <c r="AD85" s="60"/>
      <c r="AE85" s="28"/>
      <c r="AF85" s="28"/>
      <c r="AG85" s="28"/>
      <c r="AH85" s="28"/>
      <c r="AI85" s="28"/>
      <c r="AJ85" s="52"/>
      <c r="AK85" s="52"/>
      <c r="AL85" s="52"/>
      <c r="AM85" s="52"/>
    </row>
    <row r="86" spans="1:39" x14ac:dyDescent="0.25">
      <c r="A86" s="11"/>
      <c r="B86" s="11"/>
      <c r="C86" s="11"/>
      <c r="D86" s="51"/>
      <c r="E86" s="51"/>
      <c r="F86" s="51"/>
      <c r="G86" s="51"/>
      <c r="H86" s="28"/>
      <c r="I86" s="60"/>
      <c r="J86" s="11"/>
      <c r="K86" s="28"/>
      <c r="L86" s="60"/>
      <c r="M86" s="28"/>
      <c r="N86" s="60"/>
      <c r="O86" s="28"/>
      <c r="P86" s="60"/>
      <c r="Q86" s="28"/>
      <c r="R86" s="28"/>
      <c r="S86" s="60"/>
      <c r="T86" s="28"/>
      <c r="U86" s="60"/>
      <c r="V86" s="28"/>
      <c r="W86" s="60"/>
      <c r="X86" s="28"/>
      <c r="Y86" s="60"/>
      <c r="Z86" s="28"/>
      <c r="AA86" s="60"/>
      <c r="AB86" s="28"/>
      <c r="AC86" s="28"/>
      <c r="AD86" s="60"/>
      <c r="AE86" s="28"/>
      <c r="AF86" s="28"/>
      <c r="AG86" s="28"/>
      <c r="AH86" s="28"/>
      <c r="AI86" s="28"/>
      <c r="AJ86" s="52"/>
      <c r="AK86" s="52"/>
      <c r="AL86" s="52"/>
      <c r="AM86" s="52"/>
    </row>
    <row r="87" spans="1:39" x14ac:dyDescent="0.25">
      <c r="A87" s="11"/>
      <c r="B87" s="11"/>
      <c r="C87" s="11"/>
      <c r="D87" s="51"/>
      <c r="E87" s="51"/>
      <c r="F87" s="51"/>
      <c r="G87" s="51"/>
      <c r="H87" s="28"/>
      <c r="I87" s="60"/>
      <c r="J87" s="11"/>
      <c r="K87" s="28"/>
      <c r="L87" s="60"/>
      <c r="M87" s="28"/>
      <c r="N87" s="60"/>
      <c r="O87" s="28"/>
      <c r="P87" s="60"/>
      <c r="Q87" s="28"/>
      <c r="R87" s="28"/>
      <c r="S87" s="60"/>
      <c r="T87" s="28"/>
      <c r="U87" s="60"/>
      <c r="V87" s="28"/>
      <c r="W87" s="60"/>
      <c r="X87" s="28"/>
      <c r="Y87" s="60"/>
      <c r="Z87" s="28"/>
      <c r="AA87" s="60"/>
      <c r="AB87" s="28"/>
      <c r="AC87" s="28"/>
      <c r="AD87" s="60"/>
      <c r="AE87" s="28"/>
      <c r="AF87" s="28"/>
      <c r="AG87" s="28"/>
      <c r="AH87" s="28"/>
      <c r="AI87" s="28"/>
      <c r="AJ87" s="52"/>
      <c r="AK87" s="52"/>
      <c r="AL87" s="52"/>
      <c r="AM87" s="52"/>
    </row>
    <row r="88" spans="1:39" x14ac:dyDescent="0.25">
      <c r="A88" s="11"/>
      <c r="B88" s="11"/>
      <c r="C88" s="11"/>
      <c r="D88" s="51"/>
      <c r="E88" s="51"/>
      <c r="F88" s="51"/>
      <c r="G88" s="51"/>
      <c r="H88" s="28"/>
      <c r="I88" s="60"/>
      <c r="J88" s="11"/>
      <c r="K88" s="28"/>
      <c r="L88" s="60"/>
      <c r="M88" s="28"/>
      <c r="N88" s="60"/>
      <c r="O88" s="28"/>
      <c r="P88" s="60"/>
      <c r="Q88" s="28"/>
      <c r="R88" s="28"/>
      <c r="S88" s="60"/>
      <c r="T88" s="28"/>
      <c r="U88" s="60"/>
      <c r="V88" s="28"/>
      <c r="W88" s="60"/>
      <c r="X88" s="28"/>
      <c r="Y88" s="60"/>
      <c r="Z88" s="28"/>
      <c r="AA88" s="60"/>
      <c r="AB88" s="28"/>
      <c r="AC88" s="28"/>
      <c r="AD88" s="60"/>
      <c r="AE88" s="28"/>
      <c r="AF88" s="28"/>
      <c r="AG88" s="28"/>
      <c r="AH88" s="28"/>
      <c r="AI88" s="28"/>
      <c r="AJ88" s="52"/>
      <c r="AK88" s="52"/>
      <c r="AL88" s="52"/>
      <c r="AM88" s="52"/>
    </row>
    <row r="89" spans="1:39" x14ac:dyDescent="0.25">
      <c r="A89" s="11"/>
      <c r="B89" s="11"/>
      <c r="C89" s="11"/>
      <c r="D89" s="51"/>
      <c r="E89" s="51"/>
      <c r="F89" s="51"/>
      <c r="G89" s="51"/>
      <c r="H89" s="28"/>
      <c r="I89" s="60"/>
      <c r="J89" s="11"/>
      <c r="K89" s="28"/>
      <c r="L89" s="60"/>
      <c r="M89" s="28"/>
      <c r="N89" s="60"/>
      <c r="O89" s="28"/>
      <c r="P89" s="60"/>
      <c r="Q89" s="28"/>
      <c r="R89" s="28"/>
      <c r="S89" s="60"/>
      <c r="T89" s="28"/>
      <c r="U89" s="60"/>
      <c r="V89" s="28"/>
      <c r="W89" s="60"/>
      <c r="X89" s="28"/>
      <c r="Y89" s="60"/>
      <c r="Z89" s="28"/>
      <c r="AA89" s="60"/>
      <c r="AB89" s="28"/>
      <c r="AC89" s="28"/>
      <c r="AD89" s="60"/>
      <c r="AE89" s="28"/>
      <c r="AF89" s="28"/>
      <c r="AG89" s="28"/>
      <c r="AH89" s="28"/>
      <c r="AI89" s="28"/>
      <c r="AJ89" s="52"/>
      <c r="AK89" s="52"/>
      <c r="AL89" s="52"/>
      <c r="AM89" s="52"/>
    </row>
    <row r="90" spans="1:39" x14ac:dyDescent="0.25">
      <c r="A90" s="11"/>
      <c r="B90" s="11"/>
      <c r="C90" s="11"/>
      <c r="D90" s="51"/>
      <c r="E90" s="51"/>
      <c r="F90" s="51"/>
      <c r="G90" s="51"/>
      <c r="H90" s="28"/>
      <c r="I90" s="60"/>
      <c r="J90" s="11"/>
      <c r="K90" s="28"/>
      <c r="L90" s="60"/>
      <c r="M90" s="28"/>
      <c r="N90" s="60"/>
      <c r="O90" s="28"/>
      <c r="P90" s="60"/>
      <c r="Q90" s="28"/>
      <c r="R90" s="28"/>
      <c r="S90" s="60"/>
      <c r="T90" s="28"/>
      <c r="U90" s="60"/>
      <c r="V90" s="28"/>
      <c r="W90" s="60"/>
      <c r="X90" s="28"/>
      <c r="Y90" s="60"/>
      <c r="Z90" s="28"/>
      <c r="AA90" s="60"/>
      <c r="AB90" s="28"/>
      <c r="AC90" s="28"/>
      <c r="AD90" s="60"/>
      <c r="AE90" s="28"/>
      <c r="AF90" s="28"/>
      <c r="AG90" s="28"/>
      <c r="AH90" s="28"/>
      <c r="AI90" s="28"/>
      <c r="AJ90" s="52"/>
      <c r="AK90" s="52"/>
      <c r="AL90" s="52"/>
      <c r="AM90" s="52"/>
    </row>
    <row r="91" spans="1:39" x14ac:dyDescent="0.25">
      <c r="A91" s="11"/>
      <c r="B91" s="11"/>
      <c r="C91" s="11"/>
      <c r="D91" s="51"/>
      <c r="E91" s="51"/>
      <c r="F91" s="51"/>
      <c r="G91" s="51"/>
      <c r="H91" s="28"/>
      <c r="I91" s="60"/>
      <c r="J91" s="11"/>
      <c r="K91" s="28"/>
      <c r="L91" s="60"/>
      <c r="M91" s="28"/>
      <c r="N91" s="60"/>
      <c r="O91" s="28"/>
      <c r="P91" s="60"/>
      <c r="Q91" s="28"/>
      <c r="R91" s="28"/>
      <c r="S91" s="60"/>
      <c r="T91" s="28"/>
      <c r="U91" s="60"/>
      <c r="V91" s="28"/>
      <c r="W91" s="60"/>
      <c r="X91" s="28"/>
      <c r="Y91" s="60"/>
      <c r="Z91" s="28"/>
      <c r="AA91" s="60"/>
      <c r="AB91" s="28"/>
      <c r="AC91" s="28"/>
      <c r="AD91" s="60"/>
      <c r="AE91" s="28"/>
      <c r="AF91" s="28"/>
      <c r="AG91" s="28"/>
      <c r="AH91" s="28"/>
      <c r="AI91" s="28"/>
      <c r="AJ91" s="52"/>
      <c r="AK91" s="52"/>
      <c r="AL91" s="52"/>
      <c r="AM91" s="52"/>
    </row>
    <row r="92" spans="1:39" x14ac:dyDescent="0.25">
      <c r="A92" s="11"/>
      <c r="B92" s="11"/>
      <c r="C92" s="11"/>
      <c r="D92" s="51"/>
      <c r="E92" s="51"/>
      <c r="F92" s="51"/>
      <c r="G92" s="51"/>
      <c r="H92" s="28"/>
      <c r="I92" s="60"/>
      <c r="J92" s="11"/>
      <c r="K92" s="28"/>
      <c r="L92" s="60"/>
      <c r="M92" s="28"/>
      <c r="N92" s="60"/>
      <c r="O92" s="28"/>
      <c r="P92" s="60"/>
      <c r="Q92" s="28"/>
      <c r="R92" s="28"/>
      <c r="S92" s="60"/>
      <c r="T92" s="28"/>
      <c r="U92" s="60"/>
      <c r="V92" s="28"/>
      <c r="W92" s="60"/>
      <c r="X92" s="28"/>
      <c r="Y92" s="60"/>
      <c r="Z92" s="28"/>
      <c r="AA92" s="60"/>
      <c r="AB92" s="28"/>
      <c r="AC92" s="28"/>
      <c r="AD92" s="60"/>
      <c r="AE92" s="28"/>
      <c r="AF92" s="28"/>
      <c r="AG92" s="28"/>
      <c r="AH92" s="28"/>
      <c r="AI92" s="28"/>
      <c r="AJ92" s="52"/>
      <c r="AK92" s="52"/>
      <c r="AL92" s="52"/>
      <c r="AM92" s="52"/>
    </row>
    <row r="93" spans="1:39" x14ac:dyDescent="0.25">
      <c r="A93" s="11"/>
      <c r="B93" s="11"/>
      <c r="C93" s="11"/>
      <c r="D93" s="51"/>
      <c r="E93" s="51"/>
      <c r="F93" s="51"/>
      <c r="G93" s="51"/>
      <c r="H93" s="28"/>
      <c r="I93" s="60"/>
      <c r="J93" s="11"/>
      <c r="K93" s="28"/>
      <c r="L93" s="60"/>
      <c r="M93" s="28"/>
      <c r="N93" s="60"/>
      <c r="O93" s="28"/>
      <c r="P93" s="60"/>
      <c r="Q93" s="28"/>
      <c r="R93" s="28"/>
      <c r="S93" s="60"/>
      <c r="T93" s="28"/>
      <c r="U93" s="60"/>
      <c r="V93" s="28"/>
      <c r="W93" s="60"/>
      <c r="X93" s="28"/>
      <c r="Y93" s="60"/>
      <c r="Z93" s="28"/>
      <c r="AA93" s="60"/>
      <c r="AB93" s="28"/>
      <c r="AC93" s="28"/>
      <c r="AD93" s="60"/>
      <c r="AE93" s="28"/>
      <c r="AF93" s="28"/>
      <c r="AG93" s="28"/>
      <c r="AH93" s="28"/>
      <c r="AI93" s="28"/>
      <c r="AJ93" s="52"/>
      <c r="AK93" s="52"/>
      <c r="AL93" s="52"/>
      <c r="AM93" s="52"/>
    </row>
    <row r="94" spans="1:39" x14ac:dyDescent="0.25">
      <c r="A94" s="11"/>
      <c r="B94" s="11"/>
      <c r="C94" s="11"/>
      <c r="D94" s="51"/>
      <c r="E94" s="51"/>
      <c r="F94" s="51"/>
      <c r="G94" s="51"/>
      <c r="H94" s="28"/>
      <c r="I94" s="60"/>
      <c r="J94" s="11"/>
      <c r="K94" s="28"/>
      <c r="L94" s="60"/>
      <c r="M94" s="28"/>
      <c r="N94" s="60"/>
      <c r="O94" s="28"/>
      <c r="P94" s="60"/>
      <c r="Q94" s="28"/>
      <c r="R94" s="28"/>
      <c r="S94" s="60"/>
      <c r="T94" s="28"/>
      <c r="U94" s="60"/>
      <c r="V94" s="28"/>
      <c r="W94" s="60"/>
      <c r="X94" s="28"/>
      <c r="Y94" s="60"/>
      <c r="Z94" s="28"/>
      <c r="AA94" s="60"/>
      <c r="AB94" s="28"/>
      <c r="AC94" s="28"/>
      <c r="AD94" s="60"/>
      <c r="AE94" s="28"/>
      <c r="AF94" s="28"/>
      <c r="AG94" s="28"/>
      <c r="AH94" s="28"/>
      <c r="AI94" s="28"/>
      <c r="AJ94" s="52"/>
      <c r="AK94" s="52"/>
      <c r="AL94" s="52"/>
      <c r="AM94" s="52"/>
    </row>
    <row r="95" spans="1:39" x14ac:dyDescent="0.25">
      <c r="A95" s="11"/>
      <c r="B95" s="11"/>
      <c r="C95" s="11"/>
      <c r="D95" s="51"/>
      <c r="E95" s="51"/>
      <c r="F95" s="51"/>
      <c r="G95" s="51"/>
      <c r="H95" s="28"/>
      <c r="I95" s="60"/>
      <c r="J95" s="11"/>
      <c r="K95" s="28"/>
      <c r="L95" s="60"/>
      <c r="M95" s="28"/>
      <c r="N95" s="60"/>
      <c r="O95" s="28"/>
      <c r="P95" s="60"/>
      <c r="Q95" s="28"/>
      <c r="R95" s="28"/>
      <c r="S95" s="60"/>
      <c r="T95" s="28"/>
      <c r="U95" s="60"/>
      <c r="V95" s="28"/>
      <c r="W95" s="60"/>
      <c r="X95" s="28"/>
      <c r="Y95" s="60"/>
      <c r="Z95" s="28"/>
      <c r="AA95" s="60"/>
      <c r="AB95" s="28"/>
      <c r="AC95" s="28"/>
      <c r="AD95" s="60"/>
      <c r="AE95" s="28"/>
      <c r="AF95" s="28"/>
      <c r="AG95" s="28"/>
      <c r="AH95" s="28"/>
      <c r="AI95" s="28"/>
      <c r="AJ95" s="52"/>
      <c r="AK95" s="52"/>
      <c r="AL95" s="52"/>
      <c r="AM95" s="52"/>
    </row>
    <row r="96" spans="1:39" x14ac:dyDescent="0.25">
      <c r="A96" s="11"/>
      <c r="B96" s="11"/>
      <c r="C96" s="11"/>
      <c r="D96" s="51"/>
      <c r="E96" s="51"/>
      <c r="F96" s="51"/>
      <c r="G96" s="51"/>
      <c r="H96" s="28"/>
      <c r="I96" s="60"/>
      <c r="J96" s="11"/>
      <c r="K96" s="28"/>
      <c r="L96" s="60"/>
      <c r="M96" s="28"/>
      <c r="N96" s="60"/>
      <c r="O96" s="28"/>
      <c r="P96" s="60"/>
      <c r="Q96" s="28"/>
      <c r="R96" s="28"/>
      <c r="S96" s="60"/>
      <c r="T96" s="28"/>
      <c r="U96" s="60"/>
      <c r="V96" s="28"/>
      <c r="W96" s="60"/>
      <c r="X96" s="28"/>
      <c r="Y96" s="60"/>
      <c r="Z96" s="28"/>
      <c r="AA96" s="60"/>
      <c r="AB96" s="28"/>
      <c r="AC96" s="28"/>
      <c r="AD96" s="60"/>
      <c r="AE96" s="28"/>
      <c r="AF96" s="28"/>
      <c r="AG96" s="28"/>
      <c r="AH96" s="28"/>
      <c r="AI96" s="28"/>
      <c r="AJ96" s="52"/>
      <c r="AK96" s="52"/>
      <c r="AL96" s="52"/>
      <c r="AM96" s="52"/>
    </row>
    <row r="97" spans="1:39" x14ac:dyDescent="0.25">
      <c r="A97" s="11"/>
      <c r="B97" s="11"/>
      <c r="C97" s="11"/>
      <c r="D97" s="51"/>
      <c r="E97" s="51"/>
      <c r="F97" s="51"/>
      <c r="G97" s="51"/>
      <c r="H97" s="28"/>
      <c r="I97" s="60"/>
      <c r="J97" s="11"/>
      <c r="K97" s="28"/>
      <c r="L97" s="60"/>
      <c r="M97" s="28"/>
      <c r="N97" s="60"/>
      <c r="O97" s="28"/>
      <c r="P97" s="60"/>
      <c r="Q97" s="28"/>
      <c r="R97" s="28"/>
      <c r="S97" s="60"/>
      <c r="T97" s="28"/>
      <c r="U97" s="60"/>
      <c r="V97" s="28"/>
      <c r="W97" s="60"/>
      <c r="X97" s="28"/>
      <c r="Y97" s="60"/>
      <c r="Z97" s="28"/>
      <c r="AA97" s="60"/>
      <c r="AB97" s="28"/>
      <c r="AC97" s="28"/>
      <c r="AD97" s="60"/>
      <c r="AE97" s="28"/>
      <c r="AF97" s="28"/>
      <c r="AG97" s="28"/>
      <c r="AH97" s="28"/>
      <c r="AI97" s="28"/>
      <c r="AJ97" s="52"/>
      <c r="AK97" s="52"/>
      <c r="AL97" s="52"/>
      <c r="AM97" s="52"/>
    </row>
    <row r="98" spans="1:39" x14ac:dyDescent="0.25">
      <c r="A98" s="11"/>
      <c r="B98" s="11"/>
      <c r="C98" s="11"/>
      <c r="D98" s="51"/>
      <c r="E98" s="51"/>
      <c r="F98" s="51"/>
      <c r="G98" s="51"/>
      <c r="H98" s="28"/>
      <c r="I98" s="60"/>
      <c r="J98" s="11"/>
      <c r="K98" s="28"/>
      <c r="L98" s="60"/>
      <c r="M98" s="28"/>
      <c r="N98" s="60"/>
      <c r="O98" s="28"/>
      <c r="P98" s="60"/>
      <c r="Q98" s="28"/>
      <c r="R98" s="28"/>
      <c r="S98" s="60"/>
      <c r="T98" s="28"/>
      <c r="U98" s="60"/>
      <c r="V98" s="28"/>
      <c r="W98" s="60"/>
      <c r="X98" s="28"/>
      <c r="Y98" s="60"/>
      <c r="Z98" s="28"/>
      <c r="AA98" s="60"/>
      <c r="AB98" s="28"/>
      <c r="AC98" s="28"/>
      <c r="AD98" s="60"/>
      <c r="AE98" s="28"/>
      <c r="AF98" s="28"/>
      <c r="AG98" s="28"/>
      <c r="AH98" s="28"/>
      <c r="AI98" s="28"/>
      <c r="AJ98" s="52"/>
      <c r="AK98" s="52"/>
      <c r="AL98" s="52"/>
      <c r="AM98" s="52"/>
    </row>
    <row r="99" spans="1:39" x14ac:dyDescent="0.25">
      <c r="A99" s="11"/>
      <c r="B99" s="11"/>
      <c r="C99" s="11"/>
      <c r="D99" s="51"/>
      <c r="E99" s="51"/>
      <c r="F99" s="51"/>
      <c r="G99" s="51"/>
      <c r="H99" s="28"/>
      <c r="I99" s="60"/>
      <c r="J99" s="11"/>
      <c r="K99" s="28"/>
      <c r="L99" s="60"/>
      <c r="M99" s="28"/>
      <c r="N99" s="60"/>
      <c r="O99" s="28"/>
      <c r="P99" s="60"/>
      <c r="Q99" s="28"/>
      <c r="R99" s="28"/>
      <c r="S99" s="60"/>
      <c r="T99" s="28"/>
      <c r="U99" s="60"/>
      <c r="V99" s="28"/>
      <c r="W99" s="60"/>
      <c r="X99" s="28"/>
      <c r="Y99" s="60"/>
      <c r="Z99" s="28"/>
      <c r="AA99" s="60"/>
      <c r="AB99" s="28"/>
      <c r="AC99" s="28"/>
      <c r="AD99" s="60"/>
      <c r="AE99" s="28"/>
      <c r="AF99" s="28"/>
      <c r="AG99" s="28"/>
      <c r="AH99" s="28"/>
      <c r="AI99" s="28"/>
      <c r="AJ99" s="52"/>
      <c r="AK99" s="52"/>
      <c r="AL99" s="52"/>
      <c r="AM99" s="52"/>
    </row>
    <row r="100" spans="1:39" x14ac:dyDescent="0.25">
      <c r="A100" s="11"/>
      <c r="B100" s="11"/>
      <c r="C100" s="11"/>
      <c r="D100" s="51"/>
      <c r="E100" s="51"/>
      <c r="F100" s="51"/>
      <c r="G100" s="51"/>
      <c r="H100" s="28"/>
      <c r="I100" s="60"/>
      <c r="J100" s="11"/>
      <c r="K100" s="28"/>
      <c r="L100" s="60"/>
      <c r="M100" s="28"/>
      <c r="N100" s="60"/>
      <c r="O100" s="28"/>
      <c r="P100" s="60"/>
      <c r="Q100" s="28"/>
      <c r="R100" s="28"/>
      <c r="S100" s="60"/>
      <c r="T100" s="28"/>
      <c r="U100" s="60"/>
      <c r="V100" s="28"/>
      <c r="W100" s="60"/>
      <c r="X100" s="28"/>
      <c r="Y100" s="60"/>
      <c r="Z100" s="28"/>
      <c r="AA100" s="60"/>
      <c r="AB100" s="28"/>
      <c r="AC100" s="28"/>
      <c r="AD100" s="60"/>
      <c r="AE100" s="28"/>
      <c r="AF100" s="28"/>
      <c r="AG100" s="28"/>
      <c r="AH100" s="28"/>
      <c r="AI100" s="28"/>
      <c r="AJ100" s="52"/>
      <c r="AK100" s="52"/>
      <c r="AL100" s="52"/>
      <c r="AM100" s="52"/>
    </row>
    <row r="101" spans="1:39" x14ac:dyDescent="0.25">
      <c r="A101" s="11"/>
      <c r="B101" s="11"/>
      <c r="C101" s="11"/>
      <c r="D101" s="51"/>
      <c r="E101" s="51"/>
      <c r="F101" s="51"/>
      <c r="G101" s="51"/>
      <c r="H101" s="28"/>
      <c r="I101" s="60"/>
      <c r="J101" s="11"/>
      <c r="K101" s="28"/>
      <c r="L101" s="60"/>
      <c r="M101" s="28"/>
      <c r="N101" s="60"/>
      <c r="O101" s="28"/>
      <c r="P101" s="60"/>
      <c r="Q101" s="28"/>
      <c r="R101" s="28"/>
      <c r="S101" s="60"/>
      <c r="T101" s="28"/>
      <c r="U101" s="60"/>
      <c r="V101" s="28"/>
      <c r="W101" s="60"/>
      <c r="X101" s="28"/>
      <c r="Y101" s="60"/>
      <c r="Z101" s="28"/>
      <c r="AA101" s="60"/>
      <c r="AB101" s="28"/>
      <c r="AC101" s="28"/>
      <c r="AD101" s="60"/>
      <c r="AE101" s="28"/>
      <c r="AF101" s="28"/>
      <c r="AG101" s="28"/>
      <c r="AH101" s="28"/>
      <c r="AI101" s="28"/>
      <c r="AJ101" s="52"/>
      <c r="AK101" s="52"/>
      <c r="AL101" s="52"/>
      <c r="AM101" s="52"/>
    </row>
    <row r="102" spans="1:39" x14ac:dyDescent="0.25">
      <c r="A102" s="11"/>
      <c r="B102" s="11"/>
      <c r="C102" s="11"/>
      <c r="D102" s="51"/>
      <c r="E102" s="51"/>
      <c r="F102" s="51"/>
      <c r="G102" s="51"/>
      <c r="H102" s="28"/>
      <c r="I102" s="60"/>
      <c r="J102" s="11"/>
      <c r="K102" s="28"/>
      <c r="L102" s="60"/>
      <c r="M102" s="28"/>
      <c r="N102" s="60"/>
      <c r="O102" s="28"/>
      <c r="P102" s="60"/>
      <c r="Q102" s="28"/>
      <c r="R102" s="28"/>
      <c r="S102" s="60"/>
      <c r="T102" s="28"/>
      <c r="U102" s="60"/>
      <c r="V102" s="28"/>
      <c r="W102" s="60"/>
      <c r="X102" s="28"/>
      <c r="Y102" s="60"/>
      <c r="Z102" s="28"/>
      <c r="AA102" s="60"/>
      <c r="AB102" s="28"/>
      <c r="AC102" s="28"/>
      <c r="AD102" s="60"/>
      <c r="AE102" s="28"/>
      <c r="AF102" s="28"/>
      <c r="AG102" s="28"/>
      <c r="AH102" s="28"/>
      <c r="AI102" s="28"/>
      <c r="AJ102" s="52"/>
      <c r="AK102" s="52"/>
      <c r="AL102" s="52"/>
      <c r="AM102" s="52"/>
    </row>
    <row r="103" spans="1:39" x14ac:dyDescent="0.25">
      <c r="A103" s="11"/>
      <c r="B103" s="11"/>
      <c r="C103" s="11"/>
      <c r="D103" s="51"/>
      <c r="E103" s="51"/>
      <c r="F103" s="51"/>
      <c r="G103" s="51"/>
      <c r="H103" s="28"/>
      <c r="I103" s="60"/>
      <c r="J103" s="11"/>
      <c r="K103" s="28"/>
      <c r="L103" s="60"/>
      <c r="M103" s="28"/>
      <c r="N103" s="60"/>
      <c r="O103" s="28"/>
      <c r="P103" s="60"/>
      <c r="Q103" s="28"/>
      <c r="R103" s="28"/>
      <c r="S103" s="60"/>
      <c r="T103" s="28"/>
      <c r="U103" s="60"/>
      <c r="V103" s="28"/>
      <c r="W103" s="60"/>
      <c r="X103" s="28"/>
      <c r="Y103" s="60"/>
      <c r="Z103" s="28"/>
      <c r="AA103" s="60"/>
      <c r="AB103" s="28"/>
      <c r="AC103" s="28"/>
      <c r="AD103" s="60"/>
      <c r="AE103" s="28"/>
      <c r="AF103" s="28"/>
      <c r="AG103" s="28"/>
      <c r="AH103" s="28"/>
      <c r="AI103" s="28"/>
      <c r="AJ103" s="52"/>
      <c r="AK103" s="52"/>
      <c r="AL103" s="52"/>
      <c r="AM103" s="52"/>
    </row>
    <row r="104" spans="1:39" x14ac:dyDescent="0.25">
      <c r="A104" s="11"/>
      <c r="B104" s="11"/>
      <c r="C104" s="11"/>
      <c r="D104" s="51"/>
      <c r="E104" s="51"/>
      <c r="F104" s="51"/>
      <c r="G104" s="51"/>
      <c r="H104" s="28"/>
      <c r="I104" s="60"/>
      <c r="J104" s="11"/>
      <c r="K104" s="28"/>
      <c r="L104" s="60"/>
      <c r="M104" s="28"/>
      <c r="N104" s="60"/>
      <c r="O104" s="28"/>
      <c r="P104" s="60"/>
      <c r="Q104" s="28"/>
      <c r="R104" s="28"/>
      <c r="S104" s="60"/>
      <c r="T104" s="28"/>
      <c r="U104" s="60"/>
      <c r="V104" s="28"/>
      <c r="W104" s="60"/>
      <c r="X104" s="28"/>
      <c r="Y104" s="60"/>
      <c r="Z104" s="28"/>
      <c r="AA104" s="60"/>
      <c r="AB104" s="28"/>
      <c r="AC104" s="28"/>
      <c r="AD104" s="60"/>
      <c r="AE104" s="28"/>
      <c r="AF104" s="28"/>
      <c r="AG104" s="28"/>
      <c r="AH104" s="28"/>
      <c r="AI104" s="28"/>
      <c r="AJ104" s="52"/>
      <c r="AK104" s="52"/>
      <c r="AL104" s="52"/>
      <c r="AM104" s="52"/>
    </row>
    <row r="105" spans="1:39" x14ac:dyDescent="0.25">
      <c r="A105" s="11"/>
      <c r="B105" s="11"/>
      <c r="C105" s="11"/>
      <c r="D105" s="51"/>
      <c r="E105" s="51"/>
      <c r="F105" s="51"/>
      <c r="G105" s="51"/>
      <c r="H105" s="28"/>
      <c r="I105" s="60"/>
      <c r="J105" s="11"/>
      <c r="K105" s="28"/>
      <c r="L105" s="60"/>
      <c r="M105" s="28"/>
      <c r="N105" s="60"/>
      <c r="O105" s="28"/>
      <c r="P105" s="60"/>
      <c r="Q105" s="28"/>
      <c r="R105" s="28"/>
      <c r="S105" s="60"/>
      <c r="T105" s="28"/>
      <c r="U105" s="60"/>
      <c r="V105" s="28"/>
      <c r="W105" s="60"/>
      <c r="X105" s="28"/>
      <c r="Y105" s="60"/>
      <c r="Z105" s="28"/>
      <c r="AA105" s="60"/>
      <c r="AB105" s="28"/>
      <c r="AC105" s="28"/>
      <c r="AD105" s="60"/>
      <c r="AE105" s="28"/>
      <c r="AF105" s="28"/>
      <c r="AG105" s="28"/>
      <c r="AH105" s="28"/>
      <c r="AI105" s="28"/>
      <c r="AJ105" s="52"/>
      <c r="AK105" s="52"/>
      <c r="AL105" s="52"/>
      <c r="AM105" s="52"/>
    </row>
    <row r="106" spans="1:39" x14ac:dyDescent="0.25">
      <c r="A106" s="11"/>
      <c r="B106" s="11"/>
      <c r="C106" s="11"/>
      <c r="D106" s="51"/>
      <c r="E106" s="51"/>
      <c r="F106" s="51"/>
      <c r="G106" s="51"/>
      <c r="H106" s="28"/>
      <c r="I106" s="60"/>
      <c r="J106" s="11"/>
      <c r="K106" s="28"/>
      <c r="L106" s="60"/>
      <c r="M106" s="28"/>
      <c r="N106" s="60"/>
      <c r="O106" s="28"/>
      <c r="P106" s="60"/>
      <c r="Q106" s="28"/>
      <c r="R106" s="28"/>
      <c r="S106" s="60"/>
      <c r="T106" s="28"/>
      <c r="U106" s="60"/>
      <c r="V106" s="28"/>
      <c r="W106" s="60"/>
      <c r="X106" s="28"/>
      <c r="Y106" s="60"/>
      <c r="Z106" s="28"/>
      <c r="AA106" s="60"/>
      <c r="AB106" s="28"/>
      <c r="AC106" s="28"/>
      <c r="AD106" s="60"/>
      <c r="AE106" s="28"/>
      <c r="AF106" s="28"/>
      <c r="AG106" s="28"/>
      <c r="AH106" s="28"/>
      <c r="AI106" s="28"/>
      <c r="AJ106" s="52"/>
      <c r="AK106" s="52"/>
      <c r="AL106" s="52"/>
      <c r="AM106" s="52"/>
    </row>
    <row r="107" spans="1:39" x14ac:dyDescent="0.25">
      <c r="A107" s="11"/>
      <c r="B107" s="11"/>
      <c r="C107" s="11"/>
      <c r="D107" s="51"/>
      <c r="E107" s="51"/>
      <c r="F107" s="51"/>
      <c r="G107" s="51"/>
      <c r="H107" s="28"/>
      <c r="I107" s="60"/>
      <c r="J107" s="11"/>
      <c r="K107" s="28"/>
      <c r="L107" s="60"/>
      <c r="M107" s="28"/>
      <c r="N107" s="60"/>
      <c r="O107" s="28"/>
      <c r="P107" s="60"/>
      <c r="Q107" s="28"/>
      <c r="R107" s="28"/>
      <c r="S107" s="60"/>
      <c r="T107" s="28"/>
      <c r="U107" s="60"/>
      <c r="V107" s="28"/>
      <c r="W107" s="60"/>
      <c r="X107" s="28"/>
      <c r="Y107" s="60"/>
      <c r="Z107" s="28"/>
      <c r="AA107" s="60"/>
      <c r="AB107" s="28"/>
      <c r="AC107" s="28"/>
      <c r="AD107" s="60"/>
      <c r="AE107" s="28"/>
      <c r="AF107" s="28"/>
      <c r="AG107" s="28"/>
      <c r="AH107" s="28"/>
      <c r="AI107" s="28"/>
      <c r="AJ107" s="52"/>
      <c r="AK107" s="52"/>
      <c r="AL107" s="52"/>
      <c r="AM107" s="52"/>
    </row>
    <row r="108" spans="1:39" x14ac:dyDescent="0.25">
      <c r="A108" s="11"/>
      <c r="B108" s="11"/>
      <c r="C108" s="11"/>
      <c r="D108" s="51"/>
      <c r="E108" s="51"/>
      <c r="F108" s="51"/>
      <c r="G108" s="51"/>
      <c r="H108" s="28"/>
      <c r="I108" s="60"/>
      <c r="J108" s="11"/>
      <c r="K108" s="28"/>
      <c r="L108" s="60"/>
      <c r="M108" s="28"/>
      <c r="N108" s="60"/>
      <c r="O108" s="28"/>
      <c r="P108" s="60"/>
      <c r="Q108" s="28"/>
      <c r="R108" s="28"/>
      <c r="S108" s="60"/>
      <c r="T108" s="28"/>
      <c r="U108" s="60"/>
      <c r="V108" s="28"/>
      <c r="W108" s="60"/>
      <c r="X108" s="28"/>
      <c r="Y108" s="60"/>
      <c r="Z108" s="28"/>
      <c r="AA108" s="60"/>
      <c r="AB108" s="28"/>
      <c r="AC108" s="28"/>
      <c r="AD108" s="60"/>
      <c r="AE108" s="28"/>
      <c r="AF108" s="28"/>
      <c r="AG108" s="28"/>
      <c r="AH108" s="28"/>
      <c r="AI108" s="28"/>
      <c r="AJ108" s="52"/>
      <c r="AK108" s="52"/>
      <c r="AL108" s="52"/>
      <c r="AM108" s="52"/>
    </row>
    <row r="109" spans="1:39" x14ac:dyDescent="0.25">
      <c r="A109" s="11"/>
      <c r="B109" s="11"/>
      <c r="C109" s="11"/>
      <c r="D109" s="51"/>
      <c r="E109" s="51"/>
      <c r="F109" s="51"/>
      <c r="G109" s="51"/>
      <c r="H109" s="28"/>
      <c r="I109" s="60"/>
      <c r="J109" s="11"/>
      <c r="K109" s="28"/>
      <c r="L109" s="60"/>
      <c r="M109" s="28"/>
      <c r="N109" s="60"/>
      <c r="O109" s="28"/>
      <c r="P109" s="60"/>
      <c r="Q109" s="28"/>
      <c r="R109" s="28"/>
      <c r="S109" s="60"/>
      <c r="T109" s="28"/>
      <c r="U109" s="60"/>
      <c r="V109" s="28"/>
      <c r="W109" s="60"/>
      <c r="X109" s="28"/>
      <c r="Y109" s="60"/>
      <c r="Z109" s="28"/>
      <c r="AA109" s="60"/>
      <c r="AB109" s="28"/>
      <c r="AC109" s="28"/>
      <c r="AD109" s="60"/>
      <c r="AE109" s="28"/>
      <c r="AF109" s="28"/>
      <c r="AG109" s="28"/>
      <c r="AH109" s="28"/>
      <c r="AI109" s="28"/>
      <c r="AJ109" s="52"/>
      <c r="AK109" s="52"/>
      <c r="AL109" s="52"/>
      <c r="AM109" s="52"/>
    </row>
    <row r="110" spans="1:39" x14ac:dyDescent="0.25">
      <c r="A110" s="11"/>
      <c r="B110" s="11"/>
      <c r="C110" s="11"/>
      <c r="D110" s="51"/>
      <c r="E110" s="51"/>
      <c r="F110" s="51"/>
      <c r="G110" s="51"/>
      <c r="H110" s="28"/>
      <c r="I110" s="60"/>
      <c r="J110" s="11"/>
      <c r="K110" s="28"/>
      <c r="L110" s="60"/>
      <c r="M110" s="28"/>
      <c r="N110" s="60"/>
      <c r="O110" s="28"/>
      <c r="P110" s="60"/>
      <c r="Q110" s="28"/>
      <c r="R110" s="28"/>
      <c r="S110" s="60"/>
      <c r="T110" s="28"/>
      <c r="U110" s="60"/>
      <c r="V110" s="28"/>
      <c r="W110" s="60"/>
      <c r="X110" s="28"/>
      <c r="Y110" s="60"/>
      <c r="Z110" s="28"/>
      <c r="AA110" s="60"/>
      <c r="AB110" s="28"/>
      <c r="AC110" s="28"/>
      <c r="AD110" s="60"/>
      <c r="AE110" s="28"/>
      <c r="AF110" s="28"/>
      <c r="AG110" s="28"/>
      <c r="AH110" s="28"/>
      <c r="AI110" s="28"/>
      <c r="AJ110" s="52"/>
      <c r="AK110" s="52"/>
      <c r="AL110" s="52"/>
      <c r="AM110" s="52"/>
    </row>
    <row r="111" spans="1:39" x14ac:dyDescent="0.25">
      <c r="A111" s="11"/>
      <c r="B111" s="11"/>
      <c r="C111" s="11"/>
      <c r="D111" s="51"/>
      <c r="E111" s="51"/>
      <c r="F111" s="51"/>
      <c r="G111" s="51"/>
      <c r="H111" s="28"/>
      <c r="I111" s="60"/>
      <c r="J111" s="11"/>
      <c r="K111" s="28"/>
      <c r="L111" s="60"/>
      <c r="M111" s="28"/>
      <c r="N111" s="60"/>
      <c r="O111" s="28"/>
      <c r="P111" s="60"/>
      <c r="Q111" s="28"/>
      <c r="R111" s="28"/>
      <c r="S111" s="60"/>
      <c r="T111" s="28"/>
      <c r="U111" s="60"/>
      <c r="V111" s="28"/>
      <c r="W111" s="60"/>
      <c r="X111" s="28"/>
      <c r="Y111" s="60"/>
      <c r="Z111" s="28"/>
      <c r="AA111" s="60"/>
      <c r="AB111" s="28"/>
      <c r="AC111" s="28"/>
      <c r="AD111" s="60"/>
      <c r="AE111" s="28"/>
      <c r="AF111" s="28"/>
      <c r="AG111" s="28"/>
      <c r="AH111" s="28"/>
      <c r="AI111" s="28"/>
      <c r="AJ111" s="52"/>
      <c r="AK111" s="52"/>
      <c r="AL111" s="52"/>
      <c r="AM111" s="52"/>
    </row>
    <row r="112" spans="1:39" x14ac:dyDescent="0.25">
      <c r="A112" s="11"/>
      <c r="B112" s="11"/>
      <c r="C112" s="11"/>
      <c r="D112" s="51"/>
      <c r="E112" s="51"/>
      <c r="F112" s="51"/>
      <c r="G112" s="51"/>
      <c r="H112" s="28"/>
      <c r="I112" s="60"/>
      <c r="J112" s="11"/>
      <c r="K112" s="28"/>
      <c r="L112" s="60"/>
      <c r="M112" s="28"/>
      <c r="N112" s="60"/>
      <c r="O112" s="28"/>
      <c r="P112" s="60"/>
      <c r="Q112" s="28"/>
      <c r="R112" s="28"/>
      <c r="S112" s="60"/>
      <c r="T112" s="28"/>
      <c r="U112" s="60"/>
      <c r="V112" s="28"/>
      <c r="W112" s="60"/>
      <c r="X112" s="28"/>
      <c r="Y112" s="60"/>
      <c r="Z112" s="28"/>
      <c r="AA112" s="60"/>
      <c r="AB112" s="28"/>
      <c r="AC112" s="28"/>
      <c r="AD112" s="60"/>
      <c r="AE112" s="28"/>
      <c r="AF112" s="28"/>
      <c r="AG112" s="28"/>
      <c r="AH112" s="28"/>
      <c r="AI112" s="28"/>
      <c r="AJ112" s="52"/>
      <c r="AK112" s="52"/>
      <c r="AL112" s="52"/>
      <c r="AM112" s="52"/>
    </row>
    <row r="113" spans="1:39" x14ac:dyDescent="0.25">
      <c r="A113" s="11"/>
      <c r="B113" s="11"/>
      <c r="C113" s="11"/>
      <c r="D113" s="51"/>
      <c r="E113" s="51"/>
      <c r="F113" s="51"/>
      <c r="G113" s="51"/>
      <c r="H113" s="28"/>
      <c r="I113" s="60"/>
      <c r="J113" s="11"/>
      <c r="K113" s="28"/>
      <c r="L113" s="60"/>
      <c r="M113" s="28"/>
      <c r="N113" s="60"/>
      <c r="O113" s="28"/>
      <c r="P113" s="60"/>
      <c r="Q113" s="28"/>
      <c r="R113" s="28"/>
      <c r="S113" s="60"/>
      <c r="T113" s="28"/>
      <c r="U113" s="60"/>
      <c r="V113" s="28"/>
      <c r="W113" s="60"/>
      <c r="X113" s="28"/>
      <c r="Y113" s="60"/>
      <c r="Z113" s="28"/>
      <c r="AA113" s="60"/>
      <c r="AB113" s="28"/>
      <c r="AC113" s="28"/>
      <c r="AD113" s="60"/>
      <c r="AE113" s="28"/>
      <c r="AF113" s="28"/>
      <c r="AG113" s="28"/>
      <c r="AH113" s="28"/>
      <c r="AI113" s="28"/>
      <c r="AJ113" s="52"/>
      <c r="AK113" s="52"/>
      <c r="AL113" s="52"/>
      <c r="AM113" s="52"/>
    </row>
    <row r="114" spans="1:39" x14ac:dyDescent="0.25">
      <c r="A114" s="11"/>
      <c r="B114" s="11"/>
      <c r="C114" s="11"/>
      <c r="D114" s="51"/>
      <c r="E114" s="51"/>
      <c r="F114" s="51"/>
      <c r="G114" s="51"/>
      <c r="H114" s="28"/>
      <c r="I114" s="60"/>
      <c r="J114" s="11"/>
      <c r="K114" s="28"/>
      <c r="L114" s="60"/>
      <c r="M114" s="28"/>
      <c r="N114" s="60"/>
      <c r="O114" s="28"/>
      <c r="P114" s="60"/>
      <c r="Q114" s="28"/>
      <c r="R114" s="28"/>
      <c r="S114" s="60"/>
      <c r="T114" s="28"/>
      <c r="U114" s="60"/>
      <c r="V114" s="28"/>
      <c r="W114" s="60"/>
      <c r="X114" s="28"/>
      <c r="Y114" s="60"/>
      <c r="Z114" s="28"/>
      <c r="AA114" s="60"/>
      <c r="AB114" s="28"/>
      <c r="AC114" s="28"/>
      <c r="AD114" s="60"/>
      <c r="AE114" s="28"/>
      <c r="AF114" s="28"/>
      <c r="AG114" s="28"/>
      <c r="AH114" s="28"/>
      <c r="AI114" s="28"/>
      <c r="AJ114" s="52"/>
      <c r="AK114" s="52"/>
      <c r="AL114" s="52"/>
      <c r="AM114" s="52"/>
    </row>
    <row r="115" spans="1:39" x14ac:dyDescent="0.25">
      <c r="A115" s="11"/>
      <c r="B115" s="11"/>
      <c r="C115" s="11"/>
      <c r="D115" s="51"/>
      <c r="E115" s="51"/>
      <c r="F115" s="51"/>
      <c r="G115" s="51"/>
      <c r="H115" s="28"/>
      <c r="I115" s="60"/>
      <c r="J115" s="11"/>
      <c r="K115" s="28"/>
      <c r="L115" s="60"/>
      <c r="M115" s="28"/>
      <c r="N115" s="60"/>
      <c r="O115" s="28"/>
      <c r="P115" s="60"/>
      <c r="Q115" s="28"/>
      <c r="R115" s="28"/>
      <c r="S115" s="60"/>
      <c r="T115" s="28"/>
      <c r="U115" s="60"/>
      <c r="V115" s="28"/>
      <c r="W115" s="60"/>
      <c r="X115" s="28"/>
      <c r="Y115" s="60"/>
      <c r="Z115" s="28"/>
      <c r="AA115" s="60"/>
      <c r="AB115" s="28"/>
      <c r="AC115" s="28"/>
      <c r="AD115" s="60"/>
      <c r="AE115" s="28"/>
      <c r="AF115" s="28"/>
      <c r="AG115" s="28"/>
      <c r="AH115" s="28"/>
      <c r="AI115" s="28"/>
      <c r="AJ115" s="52"/>
      <c r="AK115" s="52"/>
      <c r="AL115" s="52"/>
      <c r="AM115" s="52"/>
    </row>
    <row r="116" spans="1:39" x14ac:dyDescent="0.25">
      <c r="A116" s="11"/>
      <c r="B116" s="11"/>
      <c r="C116" s="11"/>
      <c r="D116" s="51"/>
      <c r="E116" s="51"/>
      <c r="F116" s="51"/>
      <c r="G116" s="51"/>
      <c r="H116" s="28"/>
      <c r="I116" s="60"/>
      <c r="J116" s="11"/>
      <c r="K116" s="28"/>
      <c r="L116" s="60"/>
      <c r="M116" s="28"/>
      <c r="N116" s="60"/>
      <c r="O116" s="28"/>
      <c r="P116" s="60"/>
      <c r="Q116" s="28"/>
      <c r="R116" s="28"/>
      <c r="S116" s="60"/>
      <c r="T116" s="28"/>
      <c r="U116" s="60"/>
      <c r="V116" s="28"/>
      <c r="W116" s="60"/>
      <c r="X116" s="28"/>
      <c r="Y116" s="60"/>
      <c r="Z116" s="28"/>
      <c r="AA116" s="60"/>
      <c r="AB116" s="28"/>
      <c r="AC116" s="28"/>
      <c r="AD116" s="60"/>
      <c r="AE116" s="28"/>
      <c r="AF116" s="28"/>
      <c r="AG116" s="28"/>
      <c r="AH116" s="28"/>
      <c r="AI116" s="28"/>
      <c r="AJ116" s="52"/>
      <c r="AK116" s="52"/>
      <c r="AL116" s="52"/>
      <c r="AM116" s="52"/>
    </row>
    <row r="117" spans="1:39" x14ac:dyDescent="0.25">
      <c r="A117" s="11"/>
      <c r="B117" s="11"/>
      <c r="C117" s="11"/>
      <c r="D117" s="51"/>
      <c r="E117" s="51"/>
      <c r="F117" s="51"/>
      <c r="G117" s="51"/>
      <c r="H117" s="28"/>
      <c r="I117" s="60"/>
      <c r="J117" s="11"/>
      <c r="K117" s="28"/>
      <c r="L117" s="60"/>
      <c r="M117" s="28"/>
      <c r="N117" s="60"/>
      <c r="O117" s="28"/>
      <c r="P117" s="60"/>
      <c r="Q117" s="28"/>
      <c r="R117" s="28"/>
      <c r="S117" s="60"/>
      <c r="T117" s="28"/>
      <c r="U117" s="60"/>
      <c r="V117" s="28"/>
      <c r="W117" s="60"/>
      <c r="X117" s="28"/>
      <c r="Y117" s="60"/>
      <c r="Z117" s="28"/>
      <c r="AA117" s="60"/>
      <c r="AB117" s="28"/>
      <c r="AC117" s="28"/>
      <c r="AD117" s="60"/>
      <c r="AE117" s="28"/>
      <c r="AF117" s="28"/>
      <c r="AG117" s="28"/>
      <c r="AH117" s="28"/>
      <c r="AI117" s="28"/>
      <c r="AJ117" s="52"/>
      <c r="AK117" s="52"/>
      <c r="AL117" s="52"/>
      <c r="AM117" s="52"/>
    </row>
    <row r="118" spans="1:39" x14ac:dyDescent="0.25">
      <c r="A118" s="11"/>
      <c r="B118" s="11"/>
      <c r="C118" s="11"/>
      <c r="D118" s="51"/>
      <c r="E118" s="51"/>
      <c r="F118" s="51"/>
      <c r="G118" s="51"/>
      <c r="H118" s="28"/>
      <c r="I118" s="60"/>
      <c r="J118" s="11"/>
      <c r="K118" s="28"/>
      <c r="L118" s="60"/>
      <c r="M118" s="28"/>
      <c r="N118" s="60"/>
      <c r="O118" s="28"/>
      <c r="P118" s="60"/>
      <c r="Q118" s="28"/>
      <c r="R118" s="28"/>
      <c r="S118" s="60"/>
      <c r="T118" s="28"/>
      <c r="U118" s="60"/>
      <c r="V118" s="28"/>
      <c r="W118" s="60"/>
      <c r="X118" s="28"/>
      <c r="Y118" s="60"/>
      <c r="Z118" s="28"/>
      <c r="AA118" s="60"/>
      <c r="AB118" s="28"/>
      <c r="AC118" s="28"/>
      <c r="AD118" s="60"/>
      <c r="AE118" s="28"/>
      <c r="AF118" s="28"/>
      <c r="AG118" s="28"/>
      <c r="AH118" s="28"/>
      <c r="AI118" s="28"/>
      <c r="AJ118" s="52"/>
      <c r="AK118" s="52"/>
      <c r="AL118" s="52"/>
      <c r="AM118" s="52"/>
    </row>
    <row r="119" spans="1:39" x14ac:dyDescent="0.25">
      <c r="A119" s="11"/>
      <c r="B119" s="11"/>
      <c r="C119" s="11"/>
      <c r="D119" s="51"/>
      <c r="E119" s="51"/>
      <c r="F119" s="51"/>
      <c r="G119" s="51"/>
      <c r="H119" s="28"/>
      <c r="I119" s="60"/>
      <c r="J119" s="11"/>
      <c r="K119" s="28"/>
      <c r="L119" s="60"/>
      <c r="M119" s="28"/>
      <c r="N119" s="60"/>
      <c r="O119" s="28"/>
      <c r="P119" s="60"/>
      <c r="Q119" s="28"/>
      <c r="R119" s="28"/>
      <c r="S119" s="60"/>
      <c r="T119" s="28"/>
      <c r="U119" s="60"/>
      <c r="V119" s="28"/>
      <c r="W119" s="60"/>
      <c r="X119" s="28"/>
      <c r="Y119" s="60"/>
      <c r="Z119" s="28"/>
      <c r="AA119" s="60"/>
      <c r="AB119" s="28"/>
      <c r="AC119" s="28"/>
      <c r="AD119" s="60"/>
      <c r="AE119" s="28"/>
      <c r="AF119" s="28"/>
      <c r="AG119" s="28"/>
      <c r="AH119" s="28"/>
      <c r="AI119" s="28"/>
      <c r="AJ119" s="52"/>
      <c r="AK119" s="52"/>
      <c r="AL119" s="52"/>
      <c r="AM119" s="52"/>
    </row>
    <row r="120" spans="1:39" x14ac:dyDescent="0.25">
      <c r="A120" s="11"/>
      <c r="B120" s="11"/>
      <c r="C120" s="11"/>
      <c r="D120" s="51"/>
      <c r="E120" s="51"/>
      <c r="F120" s="51"/>
      <c r="G120" s="51"/>
      <c r="H120" s="28"/>
      <c r="I120" s="60"/>
      <c r="J120" s="11"/>
      <c r="K120" s="28"/>
      <c r="L120" s="60"/>
      <c r="M120" s="28"/>
      <c r="N120" s="60"/>
      <c r="O120" s="28"/>
      <c r="P120" s="60"/>
      <c r="Q120" s="28"/>
      <c r="R120" s="28"/>
      <c r="S120" s="60"/>
      <c r="T120" s="28"/>
      <c r="U120" s="60"/>
      <c r="V120" s="28"/>
      <c r="W120" s="60"/>
      <c r="X120" s="28"/>
      <c r="Y120" s="60"/>
      <c r="Z120" s="28"/>
      <c r="AA120" s="60"/>
      <c r="AB120" s="28"/>
      <c r="AC120" s="28"/>
      <c r="AD120" s="60"/>
      <c r="AE120" s="28"/>
      <c r="AF120" s="28"/>
      <c r="AG120" s="28"/>
      <c r="AH120" s="28"/>
      <c r="AI120" s="28"/>
      <c r="AJ120" s="52"/>
      <c r="AK120" s="52"/>
      <c r="AL120" s="52"/>
      <c r="AM120" s="52"/>
    </row>
    <row r="121" spans="1:39" x14ac:dyDescent="0.25">
      <c r="A121" s="11"/>
      <c r="B121" s="11"/>
      <c r="C121" s="11"/>
      <c r="D121" s="51"/>
      <c r="E121" s="51"/>
      <c r="F121" s="51"/>
      <c r="G121" s="51"/>
      <c r="H121" s="28"/>
      <c r="I121" s="60"/>
      <c r="J121" s="11"/>
      <c r="K121" s="28"/>
      <c r="L121" s="60"/>
      <c r="M121" s="28"/>
      <c r="N121" s="60"/>
      <c r="O121" s="28"/>
      <c r="P121" s="60"/>
      <c r="Q121" s="28"/>
      <c r="R121" s="28"/>
      <c r="S121" s="60"/>
      <c r="T121" s="28"/>
      <c r="U121" s="60"/>
      <c r="V121" s="28"/>
      <c r="W121" s="60"/>
      <c r="X121" s="28"/>
      <c r="Y121" s="60"/>
      <c r="Z121" s="28"/>
      <c r="AA121" s="60"/>
      <c r="AB121" s="28"/>
      <c r="AC121" s="28"/>
      <c r="AD121" s="60"/>
      <c r="AE121" s="28"/>
      <c r="AF121" s="28"/>
      <c r="AG121" s="28"/>
      <c r="AH121" s="28"/>
      <c r="AI121" s="28"/>
      <c r="AJ121" s="52"/>
      <c r="AK121" s="52"/>
      <c r="AL121" s="52"/>
      <c r="AM121" s="52"/>
    </row>
    <row r="122" spans="1:39" x14ac:dyDescent="0.25">
      <c r="A122" s="11"/>
      <c r="B122" s="11"/>
      <c r="C122" s="11"/>
      <c r="D122" s="51"/>
      <c r="E122" s="51"/>
      <c r="F122" s="51"/>
      <c r="G122" s="51"/>
      <c r="H122" s="28"/>
      <c r="I122" s="60"/>
      <c r="J122" s="11"/>
      <c r="K122" s="28"/>
      <c r="L122" s="60"/>
      <c r="M122" s="28"/>
      <c r="N122" s="60"/>
      <c r="O122" s="28"/>
      <c r="P122" s="60"/>
      <c r="Q122" s="28"/>
      <c r="R122" s="28"/>
      <c r="S122" s="60"/>
      <c r="T122" s="28"/>
      <c r="U122" s="60"/>
      <c r="V122" s="28"/>
      <c r="W122" s="60"/>
      <c r="X122" s="28"/>
      <c r="Y122" s="60"/>
      <c r="Z122" s="28"/>
      <c r="AA122" s="60"/>
      <c r="AB122" s="28"/>
      <c r="AC122" s="28"/>
      <c r="AD122" s="60"/>
      <c r="AE122" s="28"/>
      <c r="AF122" s="28"/>
      <c r="AG122" s="28"/>
      <c r="AH122" s="28"/>
      <c r="AI122" s="28"/>
      <c r="AJ122" s="52"/>
      <c r="AK122" s="52"/>
      <c r="AL122" s="52"/>
      <c r="AM122" s="52"/>
    </row>
    <row r="123" spans="1:39" x14ac:dyDescent="0.25">
      <c r="A123" s="11"/>
      <c r="B123" s="11"/>
      <c r="C123" s="11"/>
      <c r="D123" s="51"/>
      <c r="E123" s="51"/>
      <c r="F123" s="51"/>
      <c r="G123" s="51"/>
      <c r="H123" s="28"/>
      <c r="I123" s="60"/>
      <c r="J123" s="11"/>
      <c r="K123" s="28"/>
      <c r="L123" s="60"/>
      <c r="M123" s="28"/>
      <c r="N123" s="60"/>
      <c r="O123" s="28"/>
      <c r="P123" s="60"/>
      <c r="Q123" s="28"/>
      <c r="R123" s="28"/>
      <c r="S123" s="60"/>
      <c r="T123" s="28"/>
      <c r="U123" s="60"/>
      <c r="V123" s="28"/>
      <c r="W123" s="60"/>
      <c r="X123" s="28"/>
      <c r="Y123" s="60"/>
      <c r="Z123" s="28"/>
      <c r="AA123" s="60"/>
      <c r="AB123" s="28"/>
      <c r="AC123" s="28"/>
      <c r="AD123" s="60"/>
      <c r="AE123" s="28"/>
      <c r="AF123" s="28"/>
      <c r="AG123" s="28"/>
      <c r="AH123" s="28"/>
      <c r="AI123" s="28"/>
      <c r="AJ123" s="52"/>
      <c r="AK123" s="52"/>
      <c r="AL123" s="52"/>
      <c r="AM123" s="52"/>
    </row>
    <row r="124" spans="1:39" x14ac:dyDescent="0.25">
      <c r="A124" s="11"/>
      <c r="B124" s="11"/>
      <c r="C124" s="11"/>
      <c r="D124" s="51"/>
      <c r="E124" s="51"/>
      <c r="F124" s="51"/>
      <c r="G124" s="51"/>
      <c r="H124" s="28"/>
      <c r="I124" s="60"/>
      <c r="J124" s="11"/>
      <c r="K124" s="28"/>
      <c r="L124" s="60"/>
      <c r="M124" s="28"/>
      <c r="N124" s="60"/>
      <c r="O124" s="28"/>
      <c r="P124" s="60"/>
      <c r="Q124" s="28"/>
      <c r="R124" s="28"/>
      <c r="S124" s="60"/>
      <c r="T124" s="28"/>
      <c r="U124" s="60"/>
      <c r="V124" s="28"/>
      <c r="W124" s="60"/>
      <c r="X124" s="28"/>
      <c r="Y124" s="60"/>
      <c r="Z124" s="28"/>
      <c r="AA124" s="60"/>
      <c r="AB124" s="28"/>
      <c r="AC124" s="28"/>
      <c r="AD124" s="60"/>
      <c r="AE124" s="28"/>
      <c r="AF124" s="28"/>
      <c r="AG124" s="28"/>
      <c r="AH124" s="28"/>
      <c r="AI124" s="28"/>
      <c r="AJ124" s="52"/>
      <c r="AK124" s="52"/>
      <c r="AL124" s="52"/>
      <c r="AM124" s="52"/>
    </row>
    <row r="125" spans="1:39" x14ac:dyDescent="0.25">
      <c r="A125" s="11"/>
      <c r="B125" s="11"/>
      <c r="C125" s="11"/>
      <c r="D125" s="51"/>
      <c r="E125" s="51"/>
      <c r="F125" s="51"/>
      <c r="G125" s="51"/>
      <c r="H125" s="28"/>
      <c r="I125" s="60"/>
      <c r="J125" s="11"/>
      <c r="K125" s="28"/>
      <c r="L125" s="60"/>
      <c r="M125" s="28"/>
      <c r="N125" s="60"/>
      <c r="O125" s="28"/>
      <c r="P125" s="60"/>
      <c r="Q125" s="28"/>
      <c r="R125" s="28"/>
      <c r="S125" s="60"/>
      <c r="T125" s="28"/>
      <c r="U125" s="60"/>
      <c r="V125" s="28"/>
      <c r="W125" s="60"/>
      <c r="X125" s="28"/>
      <c r="Y125" s="60"/>
      <c r="Z125" s="28"/>
      <c r="AA125" s="60"/>
      <c r="AB125" s="28"/>
      <c r="AC125" s="28"/>
      <c r="AD125" s="60"/>
      <c r="AE125" s="28"/>
      <c r="AF125" s="28"/>
      <c r="AG125" s="28"/>
      <c r="AH125" s="28"/>
      <c r="AI125" s="28"/>
      <c r="AJ125" s="52"/>
      <c r="AK125" s="52"/>
      <c r="AL125" s="52"/>
      <c r="AM125" s="52"/>
    </row>
    <row r="126" spans="1:39" x14ac:dyDescent="0.25">
      <c r="A126" s="11"/>
      <c r="B126" s="11"/>
      <c r="C126" s="11"/>
      <c r="D126" s="51"/>
      <c r="E126" s="51"/>
      <c r="F126" s="51"/>
      <c r="G126" s="51"/>
      <c r="H126" s="28"/>
      <c r="I126" s="60"/>
      <c r="J126" s="11"/>
      <c r="K126" s="28"/>
      <c r="L126" s="60"/>
      <c r="M126" s="28"/>
      <c r="N126" s="60"/>
      <c r="O126" s="28"/>
      <c r="P126" s="60"/>
      <c r="Q126" s="28"/>
      <c r="R126" s="28"/>
      <c r="S126" s="60"/>
      <c r="T126" s="28"/>
      <c r="U126" s="60"/>
      <c r="V126" s="28"/>
      <c r="W126" s="60"/>
      <c r="X126" s="28"/>
      <c r="Y126" s="60"/>
      <c r="Z126" s="28"/>
      <c r="AA126" s="60"/>
      <c r="AB126" s="28"/>
      <c r="AC126" s="28"/>
      <c r="AD126" s="60"/>
      <c r="AE126" s="28"/>
      <c r="AF126" s="28"/>
      <c r="AG126" s="28"/>
      <c r="AH126" s="28"/>
      <c r="AI126" s="28"/>
      <c r="AJ126" s="52"/>
      <c r="AK126" s="52"/>
      <c r="AL126" s="52"/>
      <c r="AM126" s="52"/>
    </row>
    <row r="127" spans="1:39" x14ac:dyDescent="0.25">
      <c r="A127" s="11"/>
      <c r="B127" s="11"/>
      <c r="C127" s="11"/>
      <c r="D127" s="51"/>
      <c r="E127" s="51"/>
      <c r="F127" s="51"/>
      <c r="G127" s="51"/>
      <c r="H127" s="28"/>
      <c r="I127" s="60"/>
      <c r="J127" s="11"/>
      <c r="K127" s="28"/>
      <c r="L127" s="60"/>
      <c r="M127" s="28"/>
      <c r="N127" s="60"/>
      <c r="O127" s="28"/>
      <c r="P127" s="60"/>
      <c r="Q127" s="28"/>
      <c r="R127" s="28"/>
      <c r="S127" s="60"/>
      <c r="T127" s="28"/>
      <c r="U127" s="60"/>
      <c r="V127" s="28"/>
      <c r="W127" s="60"/>
      <c r="X127" s="28"/>
      <c r="Y127" s="60"/>
      <c r="Z127" s="28"/>
      <c r="AA127" s="60"/>
      <c r="AB127" s="28"/>
      <c r="AC127" s="28"/>
      <c r="AD127" s="60"/>
      <c r="AE127" s="28"/>
      <c r="AF127" s="28"/>
      <c r="AG127" s="28"/>
      <c r="AH127" s="28"/>
      <c r="AI127" s="28"/>
      <c r="AJ127" s="52"/>
      <c r="AK127" s="52"/>
      <c r="AL127" s="52"/>
      <c r="AM127" s="52"/>
    </row>
    <row r="128" spans="1:39" x14ac:dyDescent="0.25">
      <c r="A128" s="11"/>
      <c r="B128" s="11"/>
      <c r="C128" s="11"/>
      <c r="D128" s="51"/>
      <c r="E128" s="51"/>
      <c r="F128" s="51"/>
      <c r="G128" s="51"/>
      <c r="H128" s="28"/>
      <c r="I128" s="60"/>
      <c r="J128" s="11"/>
      <c r="K128" s="28"/>
      <c r="L128" s="60"/>
      <c r="M128" s="28"/>
      <c r="N128" s="60"/>
      <c r="O128" s="28"/>
      <c r="P128" s="60"/>
      <c r="Q128" s="28"/>
      <c r="R128" s="28"/>
      <c r="S128" s="60"/>
      <c r="T128" s="28"/>
      <c r="U128" s="60"/>
      <c r="V128" s="28"/>
      <c r="W128" s="60"/>
      <c r="X128" s="28"/>
      <c r="Y128" s="60"/>
      <c r="Z128" s="28"/>
      <c r="AA128" s="60"/>
      <c r="AB128" s="28"/>
      <c r="AC128" s="28"/>
      <c r="AD128" s="60"/>
      <c r="AE128" s="28"/>
      <c r="AF128" s="28"/>
      <c r="AG128" s="28"/>
      <c r="AH128" s="28"/>
      <c r="AI128" s="28"/>
      <c r="AJ128" s="52"/>
      <c r="AK128" s="52"/>
      <c r="AL128" s="52"/>
      <c r="AM128" s="52"/>
    </row>
    <row r="129" spans="1:39" x14ac:dyDescent="0.25">
      <c r="A129" s="11"/>
      <c r="B129" s="11"/>
      <c r="C129" s="11"/>
      <c r="D129" s="51"/>
      <c r="E129" s="51"/>
      <c r="F129" s="51"/>
      <c r="G129" s="51"/>
      <c r="H129" s="28"/>
      <c r="I129" s="60"/>
      <c r="J129" s="11"/>
      <c r="K129" s="28"/>
      <c r="L129" s="60"/>
      <c r="M129" s="28"/>
      <c r="N129" s="60"/>
      <c r="O129" s="28"/>
      <c r="P129" s="60"/>
      <c r="Q129" s="28"/>
      <c r="R129" s="28"/>
      <c r="S129" s="60"/>
      <c r="T129" s="28"/>
      <c r="U129" s="60"/>
      <c r="V129" s="28"/>
      <c r="W129" s="60"/>
      <c r="X129" s="28"/>
      <c r="Y129" s="60"/>
      <c r="Z129" s="28"/>
      <c r="AA129" s="60"/>
      <c r="AB129" s="28"/>
      <c r="AC129" s="28"/>
      <c r="AD129" s="60"/>
      <c r="AE129" s="28"/>
      <c r="AF129" s="28"/>
      <c r="AG129" s="28"/>
      <c r="AH129" s="28"/>
      <c r="AI129" s="28"/>
      <c r="AJ129" s="52"/>
      <c r="AK129" s="52"/>
      <c r="AL129" s="52"/>
      <c r="AM129" s="52"/>
    </row>
    <row r="130" spans="1:39" x14ac:dyDescent="0.25">
      <c r="A130" s="11"/>
      <c r="B130" s="11"/>
      <c r="C130" s="11"/>
      <c r="D130" s="51"/>
      <c r="E130" s="51"/>
      <c r="F130" s="51"/>
      <c r="G130" s="51"/>
      <c r="H130" s="28"/>
      <c r="I130" s="60"/>
      <c r="J130" s="11"/>
      <c r="K130" s="28"/>
      <c r="L130" s="60"/>
      <c r="M130" s="28"/>
      <c r="N130" s="60"/>
      <c r="O130" s="28"/>
      <c r="P130" s="60"/>
      <c r="Q130" s="28"/>
      <c r="R130" s="28"/>
      <c r="S130" s="60"/>
      <c r="T130" s="28"/>
      <c r="U130" s="60"/>
      <c r="V130" s="28"/>
      <c r="W130" s="60"/>
      <c r="X130" s="28"/>
      <c r="Y130" s="60"/>
      <c r="Z130" s="28"/>
      <c r="AA130" s="60"/>
      <c r="AB130" s="28"/>
      <c r="AC130" s="28"/>
      <c r="AD130" s="60"/>
      <c r="AE130" s="28"/>
      <c r="AF130" s="28"/>
      <c r="AG130" s="28"/>
      <c r="AH130" s="28"/>
      <c r="AI130" s="28"/>
      <c r="AJ130" s="52"/>
      <c r="AK130" s="52"/>
      <c r="AL130" s="52"/>
      <c r="AM130" s="52"/>
    </row>
    <row r="131" spans="1:39" x14ac:dyDescent="0.25">
      <c r="A131" s="11"/>
      <c r="B131" s="11"/>
      <c r="C131" s="11"/>
      <c r="D131" s="51"/>
      <c r="E131" s="51"/>
      <c r="F131" s="51"/>
      <c r="G131" s="51"/>
      <c r="H131" s="28"/>
      <c r="I131" s="60"/>
      <c r="J131" s="11"/>
      <c r="K131" s="28"/>
      <c r="L131" s="60"/>
      <c r="M131" s="28"/>
      <c r="N131" s="60"/>
      <c r="O131" s="28"/>
      <c r="P131" s="60"/>
      <c r="Q131" s="28"/>
      <c r="R131" s="28"/>
      <c r="S131" s="60"/>
      <c r="T131" s="28"/>
      <c r="U131" s="60"/>
      <c r="V131" s="28"/>
      <c r="W131" s="60"/>
      <c r="X131" s="28"/>
      <c r="Y131" s="60"/>
      <c r="Z131" s="28"/>
      <c r="AA131" s="60"/>
      <c r="AB131" s="28"/>
      <c r="AC131" s="28"/>
      <c r="AD131" s="60"/>
      <c r="AE131" s="28"/>
      <c r="AF131" s="28"/>
      <c r="AG131" s="28"/>
      <c r="AH131" s="28"/>
      <c r="AI131" s="28"/>
      <c r="AJ131" s="52"/>
      <c r="AK131" s="52"/>
      <c r="AL131" s="52"/>
      <c r="AM131" s="52"/>
    </row>
    <row r="132" spans="1:39" x14ac:dyDescent="0.25">
      <c r="A132" s="11"/>
      <c r="B132" s="11"/>
      <c r="C132" s="11"/>
      <c r="D132" s="51"/>
      <c r="E132" s="51"/>
      <c r="F132" s="51"/>
      <c r="G132" s="51"/>
      <c r="H132" s="28"/>
      <c r="I132" s="60"/>
      <c r="J132" s="11"/>
      <c r="K132" s="28"/>
      <c r="L132" s="60"/>
      <c r="M132" s="28"/>
      <c r="N132" s="60"/>
      <c r="O132" s="28"/>
      <c r="P132" s="60"/>
      <c r="Q132" s="28"/>
      <c r="R132" s="28"/>
      <c r="S132" s="60"/>
      <c r="T132" s="28"/>
      <c r="U132" s="60"/>
      <c r="V132" s="28"/>
      <c r="W132" s="60"/>
      <c r="X132" s="28"/>
      <c r="Y132" s="60"/>
      <c r="Z132" s="28"/>
      <c r="AA132" s="60"/>
      <c r="AB132" s="28"/>
      <c r="AC132" s="28"/>
      <c r="AD132" s="60"/>
      <c r="AE132" s="28"/>
      <c r="AF132" s="28"/>
      <c r="AG132" s="28"/>
      <c r="AH132" s="28"/>
      <c r="AI132" s="28"/>
      <c r="AJ132" s="52"/>
      <c r="AK132" s="52"/>
      <c r="AL132" s="52"/>
      <c r="AM132" s="52"/>
    </row>
    <row r="133" spans="1:39" x14ac:dyDescent="0.25">
      <c r="A133" s="11"/>
      <c r="B133" s="11"/>
      <c r="C133" s="11"/>
      <c r="D133" s="51"/>
      <c r="E133" s="51"/>
      <c r="F133" s="51"/>
      <c r="G133" s="51"/>
      <c r="H133" s="28"/>
      <c r="I133" s="60"/>
      <c r="J133" s="11"/>
      <c r="K133" s="28"/>
      <c r="L133" s="60"/>
      <c r="M133" s="28"/>
      <c r="N133" s="60"/>
      <c r="O133" s="28"/>
      <c r="P133" s="60"/>
      <c r="Q133" s="28"/>
      <c r="R133" s="28"/>
      <c r="S133" s="60"/>
      <c r="T133" s="28"/>
      <c r="U133" s="60"/>
      <c r="V133" s="28"/>
      <c r="W133" s="60"/>
      <c r="X133" s="28"/>
      <c r="Y133" s="60"/>
      <c r="Z133" s="28"/>
      <c r="AA133" s="60"/>
      <c r="AB133" s="28"/>
      <c r="AC133" s="28"/>
      <c r="AD133" s="60"/>
      <c r="AE133" s="28"/>
      <c r="AF133" s="28"/>
      <c r="AG133" s="28"/>
      <c r="AH133" s="28"/>
      <c r="AI133" s="28"/>
      <c r="AJ133" s="52"/>
      <c r="AK133" s="52"/>
      <c r="AL133" s="52"/>
      <c r="AM133" s="52"/>
    </row>
    <row r="134" spans="1:39" x14ac:dyDescent="0.25">
      <c r="A134" s="11"/>
      <c r="B134" s="11"/>
      <c r="C134" s="11"/>
      <c r="D134" s="51"/>
      <c r="E134" s="51"/>
      <c r="F134" s="51"/>
      <c r="G134" s="51"/>
      <c r="H134" s="28"/>
      <c r="I134" s="60"/>
      <c r="J134" s="11"/>
      <c r="K134" s="28"/>
      <c r="L134" s="60"/>
      <c r="M134" s="28"/>
      <c r="N134" s="60"/>
      <c r="O134" s="28"/>
      <c r="P134" s="60"/>
      <c r="Q134" s="28"/>
      <c r="R134" s="28"/>
      <c r="S134" s="60"/>
      <c r="T134" s="28"/>
      <c r="U134" s="60"/>
      <c r="V134" s="28"/>
      <c r="W134" s="60"/>
      <c r="X134" s="28"/>
      <c r="Y134" s="60"/>
      <c r="Z134" s="28"/>
      <c r="AA134" s="60"/>
      <c r="AB134" s="28"/>
      <c r="AC134" s="28"/>
      <c r="AD134" s="60"/>
      <c r="AE134" s="28"/>
      <c r="AF134" s="28"/>
      <c r="AG134" s="28"/>
      <c r="AH134" s="28"/>
      <c r="AI134" s="28"/>
      <c r="AJ134" s="52"/>
      <c r="AK134" s="52"/>
      <c r="AL134" s="52"/>
      <c r="AM134" s="52"/>
    </row>
    <row r="135" spans="1:39" x14ac:dyDescent="0.25">
      <c r="A135" s="11"/>
      <c r="B135" s="11"/>
      <c r="C135" s="11"/>
      <c r="D135" s="51"/>
      <c r="E135" s="51"/>
      <c r="F135" s="51"/>
      <c r="G135" s="51"/>
      <c r="H135" s="28"/>
      <c r="I135" s="60"/>
      <c r="J135" s="11"/>
      <c r="K135" s="28"/>
      <c r="L135" s="60"/>
      <c r="M135" s="28"/>
      <c r="N135" s="60"/>
      <c r="O135" s="28"/>
      <c r="P135" s="60"/>
      <c r="Q135" s="28"/>
      <c r="R135" s="28"/>
      <c r="S135" s="60"/>
      <c r="T135" s="28"/>
      <c r="U135" s="60"/>
      <c r="V135" s="28"/>
      <c r="W135" s="60"/>
      <c r="X135" s="28"/>
      <c r="Y135" s="60"/>
      <c r="Z135" s="28"/>
      <c r="AA135" s="60"/>
      <c r="AB135" s="28"/>
      <c r="AC135" s="28"/>
      <c r="AD135" s="60"/>
      <c r="AE135" s="28"/>
      <c r="AF135" s="28"/>
      <c r="AG135" s="28"/>
      <c r="AH135" s="28"/>
      <c r="AI135" s="28"/>
      <c r="AJ135" s="52"/>
      <c r="AK135" s="52"/>
      <c r="AL135" s="52"/>
      <c r="AM135" s="52"/>
    </row>
    <row r="136" spans="1:39" x14ac:dyDescent="0.25">
      <c r="A136" s="11"/>
      <c r="B136" s="11"/>
      <c r="C136" s="11"/>
      <c r="D136" s="51"/>
      <c r="E136" s="51"/>
      <c r="F136" s="51"/>
      <c r="G136" s="51"/>
      <c r="H136" s="28"/>
      <c r="I136" s="60"/>
      <c r="J136" s="11"/>
      <c r="K136" s="28"/>
      <c r="L136" s="60"/>
      <c r="M136" s="28"/>
      <c r="N136" s="60"/>
      <c r="O136" s="28"/>
      <c r="P136" s="60"/>
      <c r="Q136" s="28"/>
      <c r="R136" s="28"/>
      <c r="S136" s="60"/>
      <c r="T136" s="28"/>
      <c r="U136" s="60"/>
      <c r="V136" s="28"/>
      <c r="W136" s="60"/>
      <c r="X136" s="28"/>
      <c r="Y136" s="60"/>
      <c r="Z136" s="28"/>
      <c r="AA136" s="60"/>
      <c r="AB136" s="28"/>
      <c r="AC136" s="28"/>
      <c r="AD136" s="60"/>
      <c r="AE136" s="28"/>
      <c r="AF136" s="28"/>
      <c r="AG136" s="28"/>
      <c r="AH136" s="28"/>
      <c r="AI136" s="28"/>
      <c r="AJ136" s="52"/>
      <c r="AK136" s="52"/>
      <c r="AL136" s="52"/>
      <c r="AM136" s="52"/>
    </row>
    <row r="137" spans="1:39" x14ac:dyDescent="0.25">
      <c r="A137" s="11"/>
      <c r="B137" s="11"/>
      <c r="C137" s="11"/>
      <c r="D137" s="51"/>
      <c r="E137" s="51"/>
      <c r="F137" s="51"/>
      <c r="G137" s="51"/>
      <c r="H137" s="28"/>
      <c r="I137" s="60"/>
      <c r="J137" s="11"/>
      <c r="K137" s="28"/>
      <c r="L137" s="60"/>
      <c r="M137" s="28"/>
      <c r="N137" s="60"/>
      <c r="O137" s="28"/>
      <c r="P137" s="60"/>
      <c r="Q137" s="28"/>
      <c r="R137" s="28"/>
      <c r="S137" s="60"/>
      <c r="T137" s="28"/>
      <c r="U137" s="60"/>
      <c r="V137" s="28"/>
      <c r="W137" s="60"/>
      <c r="X137" s="11"/>
      <c r="Y137" s="60"/>
      <c r="Z137" s="11"/>
      <c r="AA137" s="60"/>
      <c r="AB137" s="28"/>
      <c r="AC137" s="28"/>
      <c r="AD137" s="60"/>
      <c r="AE137" s="28"/>
      <c r="AF137" s="28"/>
      <c r="AG137" s="28"/>
      <c r="AH137" s="28"/>
      <c r="AI137" s="28"/>
      <c r="AJ137" s="52"/>
      <c r="AK137" s="52"/>
      <c r="AL137" s="52"/>
      <c r="AM137" s="52"/>
    </row>
    <row r="138" spans="1:39" x14ac:dyDescent="0.25">
      <c r="A138" s="11"/>
      <c r="B138" s="11"/>
      <c r="C138" s="11"/>
      <c r="D138" s="51"/>
      <c r="E138" s="51"/>
      <c r="F138" s="51"/>
      <c r="G138" s="51"/>
      <c r="H138" s="28"/>
      <c r="I138" s="60"/>
      <c r="J138" s="11"/>
      <c r="K138" s="28"/>
      <c r="L138" s="60"/>
      <c r="M138" s="28"/>
      <c r="N138" s="60"/>
      <c r="O138" s="28"/>
      <c r="P138" s="60"/>
      <c r="Q138" s="28"/>
      <c r="R138" s="28"/>
      <c r="S138" s="60"/>
      <c r="T138" s="28"/>
      <c r="U138" s="60"/>
      <c r="V138" s="28"/>
      <c r="W138" s="60"/>
      <c r="X138" s="11"/>
      <c r="Y138" s="60"/>
      <c r="Z138" s="11"/>
      <c r="AA138" s="60"/>
      <c r="AB138" s="28"/>
      <c r="AC138" s="28"/>
      <c r="AD138" s="60"/>
      <c r="AE138" s="28"/>
      <c r="AF138" s="28"/>
      <c r="AG138" s="28"/>
      <c r="AH138" s="28"/>
      <c r="AI138" s="28"/>
      <c r="AJ138" s="52"/>
      <c r="AK138" s="52"/>
      <c r="AL138" s="52"/>
      <c r="AM138" s="52"/>
    </row>
    <row r="139" spans="1:39" x14ac:dyDescent="0.25">
      <c r="A139" s="11"/>
      <c r="B139" s="11"/>
      <c r="C139" s="11"/>
      <c r="D139" s="51"/>
      <c r="E139" s="51"/>
      <c r="F139" s="51"/>
      <c r="G139" s="51"/>
      <c r="H139" s="28"/>
      <c r="I139" s="60"/>
      <c r="J139" s="11"/>
      <c r="K139" s="28"/>
      <c r="L139" s="60"/>
      <c r="M139" s="28"/>
      <c r="N139" s="60"/>
      <c r="O139" s="28"/>
      <c r="P139" s="60"/>
      <c r="Q139" s="28"/>
      <c r="R139" s="28"/>
      <c r="S139" s="60"/>
      <c r="T139" s="28"/>
      <c r="U139" s="60"/>
      <c r="V139" s="11"/>
      <c r="W139" s="60"/>
      <c r="X139" s="11"/>
      <c r="Y139" s="60"/>
      <c r="Z139" s="11"/>
      <c r="AA139" s="60"/>
      <c r="AB139" s="28"/>
      <c r="AC139" s="28"/>
      <c r="AD139" s="60"/>
      <c r="AE139" s="28"/>
      <c r="AF139" s="28"/>
      <c r="AG139" s="28"/>
      <c r="AH139" s="28"/>
      <c r="AI139" s="28"/>
      <c r="AJ139" s="52"/>
      <c r="AK139" s="52"/>
      <c r="AL139" s="52"/>
      <c r="AM139" s="52"/>
    </row>
    <row r="140" spans="1:39" x14ac:dyDescent="0.25">
      <c r="A140" s="11"/>
      <c r="B140" s="11"/>
      <c r="C140" s="11"/>
      <c r="D140" s="51"/>
      <c r="E140" s="51"/>
      <c r="F140" s="51"/>
      <c r="G140" s="51"/>
      <c r="H140" s="28"/>
      <c r="I140" s="60"/>
      <c r="J140" s="11"/>
      <c r="K140" s="28"/>
      <c r="L140" s="60"/>
      <c r="M140" s="28"/>
      <c r="N140" s="60"/>
      <c r="O140" s="28"/>
      <c r="P140" s="60"/>
      <c r="Q140" s="28"/>
      <c r="R140" s="28"/>
      <c r="S140" s="60"/>
      <c r="T140" s="28"/>
      <c r="U140" s="60"/>
      <c r="V140" s="11"/>
      <c r="W140" s="60"/>
      <c r="X140" s="11"/>
      <c r="Y140" s="60"/>
      <c r="Z140" s="11"/>
      <c r="AA140" s="60"/>
      <c r="AB140" s="28"/>
      <c r="AC140" s="28"/>
      <c r="AD140" s="60"/>
      <c r="AE140" s="28"/>
      <c r="AF140" s="28"/>
      <c r="AG140" s="28"/>
      <c r="AH140" s="28"/>
      <c r="AI140" s="28"/>
      <c r="AJ140" s="52"/>
      <c r="AK140" s="52"/>
      <c r="AL140" s="52"/>
      <c r="AM140" s="52"/>
    </row>
  </sheetData>
  <protectedRanges>
    <protectedRange sqref="A12:AM140" name="Range4"/>
    <protectedRange sqref="F4" name="Range3"/>
    <protectedRange sqref="C4:C8" name="Range2"/>
    <protectedRange sqref="B2" name="Range1"/>
  </protectedRanges>
  <autoFilter ref="A11:AL26"/>
  <mergeCells count="2">
    <mergeCell ref="B1:C1"/>
    <mergeCell ref="B2:C2"/>
  </mergeCells>
  <dataValidations count="9">
    <dataValidation type="list" allowBlank="1" showInputMessage="1" showErrorMessage="1" error="Please Use Drop Down Selection" sqref="X12:X140 V12:V140">
      <formula1>"Yes,No"</formula1>
    </dataValidation>
    <dataValidation type="list" allowBlank="1" showInputMessage="1" showErrorMessage="1" error="Please select from drop down_x000a_" sqref="J12:J126">
      <formula1>"Transitional Housing,Psychiatric Hospital,SUD-Residential,SUD-Inpatient Treatment,Medical Hospital,Nursing Facility,With Relatives/Friends,Permanent Supportive Housing (PSH),Independent Living,Group Home,Unsupported Boarding,Jail/Prison,Homeless"</formula1>
    </dataValidation>
    <dataValidation type="list" allowBlank="1" showInputMessage="1" showErrorMessage="1" sqref="AM12:AM140">
      <formula1>"Yes,No"</formula1>
    </dataValidation>
    <dataValidation type="list" allowBlank="1" showInputMessage="1" showErrorMessage="1" error="Please use Drop-down selection" sqref="Q12:Q140">
      <formula1>"Yes,No,N/A"</formula1>
    </dataValidation>
    <dataValidation type="list" allowBlank="1" showInputMessage="1" showErrorMessage="1" error="Please select from drop down_x000a_" sqref="J127:J140">
      <formula1>"Psychiatric Hospital,SUD-Residential,SUD-Inpatient Treatment,Medical Hospital,Nursing Facility,With Relatives/Friends,Permanent Supportive Housing (PSH),Independent Living (own home),Group Home,Jail/Prison,Homeless"</formula1>
    </dataValidation>
    <dataValidation type="list" allowBlank="1" showInputMessage="1" showErrorMessage="1" error="Please select from drop down selection" sqref="Z137:Z140">
      <formula1>"No,ASAM 2-WM,ASAM 3.2-WM, ASAM 3.7-WM,ASAM 4-WM"</formula1>
    </dataValidation>
    <dataValidation type="whole" allowBlank="1" showInputMessage="1" showErrorMessage="1" error="Please enter number between 1 and 31" sqref="P12:P140 U12:U140 I12:I140 AD12:AD140 L12:L140 W12:W140 Y12:Y140 AA12:AA140 N12:N140 S12:S140">
      <formula1>0</formula1>
      <formula2>31</formula2>
    </dataValidation>
    <dataValidation type="list" allowBlank="1" showInputMessage="1" showErrorMessage="1" error="Please use Drop-down selection" sqref="H12:H140 K12:K140 O12:O140 M12:M140 T12:T140 AB12:AC140 R12:R140 AE12:AI140 Z12:Z136">
      <formula1>"Yes,No"</formula1>
    </dataValidation>
    <dataValidation type="list" allowBlank="1" showInputMessage="1" showErrorMessage="1" error="Please use drop-down selection" sqref="A12:A140">
      <formula1>"Aetna,ACLA,HB,LHCC,UHC"</formula1>
    </dataValidation>
  </dataValidations>
  <pageMargins left="0.25" right="0.25" top="0.75" bottom="0.75" header="0.3" footer="0.3"/>
  <pageSetup paperSize="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303032-B700-48D1-B207-1CF13088475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D1FD66B9-0B62-43C8-8BBF-C990C42ED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8571274-FE20-43B3-8C49-45D5FA354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list &amp; instructions</vt:lpstr>
      <vt:lpstr>ACT Reporting Outcome Template</vt:lpstr>
      <vt:lpstr>ACT Reporting Totals</vt:lpstr>
      <vt:lpstr>Total Aggregate</vt:lpstr>
      <vt:lpstr>HB</vt:lpstr>
      <vt:lpstr>LHCC</vt:lpstr>
      <vt:lpstr>ABH</vt:lpstr>
      <vt:lpstr>ACLA</vt:lpstr>
      <vt:lpstr>UHC</vt:lpstr>
      <vt:lpstr>Instructions</vt:lpstr>
      <vt:lpstr>Work Sheet</vt:lpstr>
      <vt:lpstr>ABH!Input</vt:lpstr>
      <vt:lpstr>ACLA!Input</vt:lpstr>
      <vt:lpstr>HB!Input</vt:lpstr>
      <vt:lpstr>LHCC!Input</vt:lpstr>
      <vt:lpstr>UHC!Input</vt:lpstr>
      <vt:lpstr>Input</vt:lpstr>
      <vt:lpstr>ABH!Input2</vt:lpstr>
      <vt:lpstr>ACLA!Input2</vt:lpstr>
      <vt:lpstr>HB!Input2</vt:lpstr>
      <vt:lpstr>LHCC!Input2</vt:lpstr>
      <vt:lpstr>UHC!Input2</vt:lpstr>
      <vt:lpstr>Input2</vt:lpstr>
      <vt:lpstr>ABH!Input3</vt:lpstr>
      <vt:lpstr>ACLA!Input3</vt:lpstr>
      <vt:lpstr>HB!Input3</vt:lpstr>
      <vt:lpstr>LHCC!Input3</vt:lpstr>
      <vt:lpstr>UHC!Input3</vt:lpstr>
      <vt:lpstr>Input3</vt:lpstr>
      <vt:lpstr>ABH!Input4</vt:lpstr>
      <vt:lpstr>ACLA!Input4</vt:lpstr>
      <vt:lpstr>HB!Input4</vt:lpstr>
      <vt:lpstr>LHCC!Input4</vt:lpstr>
      <vt:lpstr>UHC!Input4</vt:lpstr>
      <vt:lpstr>Input4</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Graham, Adrian</cp:lastModifiedBy>
  <cp:lastPrinted>2020-03-12T21:54:14Z</cp:lastPrinted>
  <dcterms:created xsi:type="dcterms:W3CDTF">2019-09-20T22:24:30Z</dcterms:created>
  <dcterms:modified xsi:type="dcterms:W3CDTF">2020-09-28T14:28:27Z</dcterms:modified>
</cp:coreProperties>
</file>